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обсл. оргтехники" sheetId="1" r:id="rId1"/>
    <sheet name="картриджи" sheetId="2" r:id="rId2"/>
  </sheets>
  <definedNames>
    <definedName name="_xlnm._FilterDatabase" localSheetId="1" hidden="1">'картриджи'!$A$5:$J$85</definedName>
    <definedName name="_xlnm._FilterDatabase" localSheetId="0" hidden="1">'обсл. оргтехники'!$A$5:$C$125</definedName>
  </definedNames>
  <calcPr fullCalcOnLoad="1"/>
</workbook>
</file>

<file path=xl/sharedStrings.xml><?xml version="1.0" encoding="utf-8"?>
<sst xmlns="http://schemas.openxmlformats.org/spreadsheetml/2006/main" count="415" uniqueCount="215">
  <si>
    <t xml:space="preserve">Предлагаемое наименование </t>
  </si>
  <si>
    <t>Ед.</t>
  </si>
  <si>
    <t>Кол-во</t>
  </si>
  <si>
    <t>ООО "Карт"</t>
  </si>
  <si>
    <t>ООО "Садко"</t>
  </si>
  <si>
    <t>ООО "Копигрин"</t>
  </si>
  <si>
    <t>Средняя арифметическая цена, руб.</t>
  </si>
  <si>
    <t>Среднее квадратическое отклонение</t>
  </si>
  <si>
    <t>Коэффициент вариации ряда, %</t>
  </si>
  <si>
    <t>Минимальная стоимость, руб.</t>
  </si>
  <si>
    <t>Замена термопленки Canon FC-128 с материалом</t>
  </si>
  <si>
    <t>шт.</t>
  </si>
  <si>
    <t>Замена ролика захвата Canon FC-128 с материалом</t>
  </si>
  <si>
    <t>Ремонт узла регистрации Canon FC-128 С материалом</t>
  </si>
  <si>
    <t>Ремонт кнопки Canon FC 128 с материалом</t>
  </si>
  <si>
    <t>Ремонт корпуса Canon FC-128 с материалом</t>
  </si>
  <si>
    <t>Ремонт Canon FC-128</t>
  </si>
  <si>
    <t>Чистка оптики Canon FC-128</t>
  </si>
  <si>
    <t>Техническое обслуживание Canon FC-128</t>
  </si>
  <si>
    <t>Замена термопленки Canon MF3010 с материалом</t>
  </si>
  <si>
    <t>Ремонт узла термозакрепления Canon MF3010 с материалом</t>
  </si>
  <si>
    <t>Замена резинового вала и бушингов Canon MF3010 с материалом</t>
  </si>
  <si>
    <t>Замена ролика захвата Canon MF3010 с материалом</t>
  </si>
  <si>
    <t>Техническое обслуживание Canon MF3010</t>
  </si>
  <si>
    <t>Ремонт Canon MF3010</t>
  </si>
  <si>
    <t>Замена термопленки Canon MF3228 с материалом</t>
  </si>
  <si>
    <t>Замена релинового вала и бушингов Canon MF3228 с материалом</t>
  </si>
  <si>
    <t>Замена ролика захвата Canon MF3228 с материалом</t>
  </si>
  <si>
    <t>Техническое обслуживание Canon MF3228</t>
  </si>
  <si>
    <t>Замена термопленки HP М125 с материалом</t>
  </si>
  <si>
    <t>Замена резинового вала и бушингон HP M125 с материалом</t>
  </si>
  <si>
    <t>Техническое обслуживание HP М125</t>
  </si>
  <si>
    <t>Замена ролика захвата HP М132 с материалом</t>
  </si>
  <si>
    <t>Замена узла ADF HP М1536 с материалом</t>
  </si>
  <si>
    <t>Замена резинового вала HP М1536 с материалом</t>
  </si>
  <si>
    <t>Замена термопленки HP М1536 с материалам</t>
  </si>
  <si>
    <t>Замена ролика захвата HP М1536 с материалом</t>
  </si>
  <si>
    <t>Замена сканирующей линейки HP М1536 с материалом</t>
  </si>
  <si>
    <t>Ремонт HP М1536</t>
  </si>
  <si>
    <t>Техническое обслуживание HP М1536</t>
  </si>
  <si>
    <t>Замена ролика захвата HP М1005 с материалом</t>
  </si>
  <si>
    <t>Замена резинового вала HP М1005 с материалом</t>
  </si>
  <si>
    <t>Замена термопленки HP М1005 с материалом</t>
  </si>
  <si>
    <t>Ремонт HP М1005</t>
  </si>
  <si>
    <t>Техническое обслуживание HP M100S</t>
  </si>
  <si>
    <t>Замена ролика захвата HP М1120 с материалом</t>
  </si>
  <si>
    <t>Замена платы форматирования HP М1120 с материалом</t>
  </si>
  <si>
    <t>Замена резинового вала HP М1120 с материалом</t>
  </si>
  <si>
    <t>Замена тсрмопленни HP М1120 с материалом</t>
  </si>
  <si>
    <t>Ремонт HP М1120</t>
  </si>
  <si>
    <t>Техническое обслуживание HP М1120</t>
  </si>
  <si>
    <t>Замена сканирующей линейки в сборе планшетного сканера HP М1132 с материалом</t>
  </si>
  <si>
    <t>Замена термопленки HP M1132 с материалом</t>
  </si>
  <si>
    <t>Замена резинового вала и бушингов HP M1132 с материалом</t>
  </si>
  <si>
    <t>Замена ролика захвата HP М1132 с материалом</t>
  </si>
  <si>
    <t>Ремонт HP М1132</t>
  </si>
  <si>
    <t>Техническое обслуживание HP М1132</t>
  </si>
  <si>
    <t>Замена сканирующей линейки в сборе с редуктором планшетного сканера HP М1217 с материалом</t>
  </si>
  <si>
    <t>Замена ролика захвата HP М1217 с материалом</t>
  </si>
  <si>
    <t>Замена термопленки НР М1217 с материалом</t>
  </si>
  <si>
    <t>Замена резинового вала и бушингов HP М1217 с материалом</t>
  </si>
  <si>
    <t>Ремонт HP М1217</t>
  </si>
  <si>
    <t>Техническое обслуживание HP М1217</t>
  </si>
  <si>
    <t>Замена узла закрепления в сборе Kyocera 2530 с материалом</t>
  </si>
  <si>
    <t>Замена роликов захвата из кассеты Kyocera 2530 с материалом</t>
  </si>
  <si>
    <t>Замена драм-картриджа Kyocera 2530 с материалом</t>
  </si>
  <si>
    <t>Ремонт Kyocera 2530</t>
  </si>
  <si>
    <t>Техническое обслуживание Kyocera 2530</t>
  </si>
  <si>
    <t>Замена тсрмопленни HP Р1006 с материалом</t>
  </si>
  <si>
    <t>Замена резинового вала и бушингов HP Р1006 с материалом</t>
  </si>
  <si>
    <t>Замена ролика захвата HP Р1006 с материалом</t>
  </si>
  <si>
    <t>Ремонт HP Р1006</t>
  </si>
  <si>
    <t>Техническое обслуживание HP Р1006</t>
  </si>
  <si>
    <t>Замена термопленки НР1010 с материалом</t>
  </si>
  <si>
    <t>Замена резинового вала и бушинюн HP 1010 с материалом</t>
  </si>
  <si>
    <t>Замена ролика захвата HP 1010 с материалом</t>
  </si>
  <si>
    <t>Ремонт HP 1010</t>
  </si>
  <si>
    <t>Техническое обслуживание HP 1010</t>
  </si>
  <si>
    <t>Замена термопленки НР1015 с материалом</t>
  </si>
  <si>
    <t>Замена резинового зала и бушингов HP 1015 с материалом</t>
  </si>
  <si>
    <t>Замена ролика захвата HP 1015 с материалом</t>
  </si>
  <si>
    <t>Ремонт HP 1015</t>
  </si>
  <si>
    <t>Техническое обслуживание HP 1015</t>
  </si>
  <si>
    <t>Замена термопленки НР1018 с материалом</t>
  </si>
  <si>
    <t>Замена резинового вала и бушингов HP 1018 с материалом</t>
  </si>
  <si>
    <t>Замена ролика захвата HP 1018 с материалом</t>
  </si>
  <si>
    <t>Ремонт HP 1018</t>
  </si>
  <si>
    <t>Техническое обслуживание HP 1018</t>
  </si>
  <si>
    <t>Замена термопленки HP 1020 с материалом</t>
  </si>
  <si>
    <t>Замена резинового вала и бушингов HP 1020 с материалом</t>
  </si>
  <si>
    <t>Замена ролика захвата HP 1020 с материалом</t>
  </si>
  <si>
    <t>Ремонт НР 1020</t>
  </si>
  <si>
    <t>Техническое обслуживание НР 1020</t>
  </si>
  <si>
    <t>Замена термопленки НР 1О22 с материалом</t>
  </si>
  <si>
    <t>Замена резинового вала и бушингов НР 1022 с материалом</t>
  </si>
  <si>
    <t>Замена ролика захвата НР 1022 с материалом</t>
  </si>
  <si>
    <t>Ремонт НР 1022</t>
  </si>
  <si>
    <t>Техническое обслуживание НР 1022</t>
  </si>
  <si>
    <t>Замена термопленки HP Р1102 с материалом</t>
  </si>
  <si>
    <t>Замена резинового вала и бушингов HP Р1102 с материалом</t>
  </si>
  <si>
    <t>Замена ролика захвата HP Р1102 с материалом</t>
  </si>
  <si>
    <t>Ремонт HP Р1102</t>
  </si>
  <si>
    <t>Техническое обслуживание HP Р1102</t>
  </si>
  <si>
    <t>Заменатермопленки НР 1320 с материалом</t>
  </si>
  <si>
    <t>Замена резинового вала и бушингов НР 1320 с материалом</t>
  </si>
  <si>
    <t>Замена ролика захвата НР 1320 с материалом</t>
  </si>
  <si>
    <t>Ремонт НР 1320</t>
  </si>
  <si>
    <t>Техническое обслуживание НР 1320</t>
  </si>
  <si>
    <t>Замена термопленки HP Р2015 с материалом</t>
  </si>
  <si>
    <t>Замена резинового вала и бушингов HP Р2015 с материалом</t>
  </si>
  <si>
    <t>Замена ролика захвата HP P2015 с материалом</t>
  </si>
  <si>
    <t>Ремонт HP Р2015</t>
  </si>
  <si>
    <t>Техническое обслуживание HP Р2015</t>
  </si>
  <si>
    <t>Замена термопленки HP Р2055 с материалом</t>
  </si>
  <si>
    <t>Замена узла дуплекса НР Р2О55 с материалом</t>
  </si>
  <si>
    <t>Замена резинового вала и бушингов HP Р2055 с материалом</t>
  </si>
  <si>
    <t>Замена ролика захвата HP Р2055 с материалом</t>
  </si>
  <si>
    <t>Ремонт HP Р2О55</t>
  </si>
  <si>
    <t>Техническое обслуживание HP Р2О55</t>
  </si>
  <si>
    <t>Замена гермопленки HP Pro 400 с материалом</t>
  </si>
  <si>
    <t>Замена резинового вала и бушингов HP Pro 400 с материалом</t>
  </si>
  <si>
    <t>Замена ролика захвата HP Pro 400 с материалом</t>
  </si>
  <si>
    <t>Замена узла дуплекса HP Pro 400 с материалом</t>
  </si>
  <si>
    <t>Ремонт HP Pro 400</t>
  </si>
  <si>
    <t>Техническое обслуживание НР Рго 400</t>
  </si>
  <si>
    <t>Замена прижимного вала RISO RZ 200 с материалом</t>
  </si>
  <si>
    <t>Техническое обслуживание R1SО RZ 200 с материалом</t>
  </si>
  <si>
    <t>Замена роликов захвата RISO RZ 200 с материалом</t>
  </si>
  <si>
    <t>Техническое обслуживание монохромного лазерного принюра формата А4</t>
  </si>
  <si>
    <t>Техническое обслуживание цветного лазерного принтера формата А4</t>
  </si>
  <si>
    <t>Заправка СЕ285А</t>
  </si>
  <si>
    <t xml:space="preserve">шт. </t>
  </si>
  <si>
    <t>Заправка С7115А</t>
  </si>
  <si>
    <t>Заправка Q2612A</t>
  </si>
  <si>
    <t>Заправка Q2613A</t>
  </si>
  <si>
    <t>Заправка CF280A</t>
  </si>
  <si>
    <t>Заправка CF280X</t>
  </si>
  <si>
    <t>Заправка СЕ5С5А</t>
  </si>
  <si>
    <t>Заправка СЕ505Х</t>
  </si>
  <si>
    <t>Заправка Е-16</t>
  </si>
  <si>
    <t>Заправка СВ540/541/542/543</t>
  </si>
  <si>
    <t>Заправка Q5949A</t>
  </si>
  <si>
    <t>Заправка Q7553A</t>
  </si>
  <si>
    <t>Заправка СВ436А</t>
  </si>
  <si>
    <t>Заправка СЕ278А</t>
  </si>
  <si>
    <t>Заправка СВ435А</t>
  </si>
  <si>
    <t>Заправка ЕР-27-26</t>
  </si>
  <si>
    <t>Заправка С712</t>
  </si>
  <si>
    <t>Заправка FX-10</t>
  </si>
  <si>
    <t>Заправка CF530/531/532/533</t>
  </si>
  <si>
    <t>Заправка CF218A</t>
  </si>
  <si>
    <t>Заправка CF283A</t>
  </si>
  <si>
    <t>Заправка ЕР22</t>
  </si>
  <si>
    <t>Заправка Q5942A</t>
  </si>
  <si>
    <t>Заправка Q5942X</t>
  </si>
  <si>
    <t>Заправка СЕ255А</t>
  </si>
  <si>
    <t>Заправка CF226A</t>
  </si>
  <si>
    <t>Заправка CF230A</t>
  </si>
  <si>
    <t>Заправка ТК1140</t>
  </si>
  <si>
    <t>Заправка ТК1130</t>
  </si>
  <si>
    <t>Заправка ТК1150</t>
  </si>
  <si>
    <t>Заправка MLT-D101L</t>
  </si>
  <si>
    <t>Заправка MLT-D104L</t>
  </si>
  <si>
    <t>Заправка MLT-D105L</t>
  </si>
  <si>
    <t>Заправка 106 R01487</t>
  </si>
  <si>
    <t>Заправка 106R02773</t>
  </si>
  <si>
    <t>Заправка Xerox 6600/6605</t>
  </si>
  <si>
    <t>Заправка 106R01378</t>
  </si>
  <si>
    <t>Заправка 106R03621</t>
  </si>
  <si>
    <t>Заправка 106R02778</t>
  </si>
  <si>
    <t>Заправка 108R00794</t>
  </si>
  <si>
    <t>Заправка Panasonic КХ MB1500</t>
  </si>
  <si>
    <t>Заправка Oki 6200</t>
  </si>
  <si>
    <t>Восстановление СЕ285А</t>
  </si>
  <si>
    <t>Восстановление С7115А</t>
  </si>
  <si>
    <t>Восстановление Q2612A</t>
  </si>
  <si>
    <t>Восстановление Q2613A</t>
  </si>
  <si>
    <t>Восстановление CF280A</t>
  </si>
  <si>
    <t>Восстановление CF280X</t>
  </si>
  <si>
    <t>Восстановление СЕ5С5А</t>
  </si>
  <si>
    <t>Восстановление СЕ505Х</t>
  </si>
  <si>
    <t>Восстановление Е-16</t>
  </si>
  <si>
    <t>Восстановление СВ540/541/542//543</t>
  </si>
  <si>
    <t>Восстановление Q5949A</t>
  </si>
  <si>
    <t>Восстановление Q7553A</t>
  </si>
  <si>
    <t>Восстановление СВ436А</t>
  </si>
  <si>
    <t>Восстановление СЕ278А</t>
  </si>
  <si>
    <t>Восстановление СВ435А</t>
  </si>
  <si>
    <t>Восстановление ЕР-27-26</t>
  </si>
  <si>
    <t>Восстановление С712</t>
  </si>
  <si>
    <t>Восстановление FX-10</t>
  </si>
  <si>
    <t>Восстановление CF530/531/532/533</t>
  </si>
  <si>
    <t>Восстановление CF218A</t>
  </si>
  <si>
    <t>Восстановление CF283A</t>
  </si>
  <si>
    <t>Восстановление ЕР22</t>
  </si>
  <si>
    <t>Восстановление Q5942A</t>
  </si>
  <si>
    <t>Восстановление Q5942X</t>
  </si>
  <si>
    <t>Восстановление СЕ255А</t>
  </si>
  <si>
    <t>Восстановление CF226A</t>
  </si>
  <si>
    <t>Восстановление CF230A</t>
  </si>
  <si>
    <t>Восстановление MLT-D101L</t>
  </si>
  <si>
    <t>Восстановление MLT-D104L</t>
  </si>
  <si>
    <t>Восстановление MLT-D105L</t>
  </si>
  <si>
    <t>Восстановление 106 R01487</t>
  </si>
  <si>
    <t>Восстановление 106R02773</t>
  </si>
  <si>
    <t>Восстановление 106R01378</t>
  </si>
  <si>
    <t>Восстановление 106R03621</t>
  </si>
  <si>
    <t>Восстановление 108R00794</t>
  </si>
  <si>
    <t>Восстановление 101R00474</t>
  </si>
  <si>
    <t>Восстановление 101RQ0555</t>
  </si>
  <si>
    <t>Техническое задание</t>
  </si>
  <si>
    <t>Максимальная стоимость за единицу изделия без НДС, руб.</t>
  </si>
  <si>
    <t>Максимальная стоимость без НДС, руб.</t>
  </si>
  <si>
    <t>Максимальная стоимость за ед.изд., руб</t>
  </si>
  <si>
    <t>Максимальная стоимость., руб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</si>
</sst>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center" vertical="top" wrapText="1"/>
    </xf>
    <xf numFmtId="4" fontId="17" fillId="24" borderId="10" xfId="0" applyNumberFormat="1" applyFont="1" applyFill="1" applyBorder="1" applyAlignment="1">
      <alignment/>
    </xf>
    <xf numFmtId="9" fontId="17" fillId="24" borderId="10" xfId="0" applyNumberFormat="1" applyFont="1" applyFill="1" applyBorder="1" applyAlignment="1">
      <alignment/>
    </xf>
    <xf numFmtId="0" fontId="19" fillId="25" borderId="11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17" fillId="25" borderId="10" xfId="0" applyNumberFormat="1" applyFont="1" applyFill="1" applyBorder="1" applyAlignment="1">
      <alignment/>
    </xf>
    <xf numFmtId="9" fontId="18" fillId="25" borderId="10" xfId="0" applyNumberFormat="1" applyFont="1" applyFill="1" applyBorder="1" applyAlignment="1">
      <alignment/>
    </xf>
    <xf numFmtId="0" fontId="17" fillId="0" borderId="0" xfId="0" applyFont="1" applyAlignment="1">
      <alignment horizontal="right"/>
    </xf>
    <xf numFmtId="9" fontId="17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3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11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8"/>
  <sheetViews>
    <sheetView tabSelected="1" zoomScale="90" zoomScaleNormal="90" zoomScalePageLayoutView="0" workbookViewId="0" topLeftCell="A1">
      <selection activeCell="E15" sqref="E15"/>
    </sheetView>
  </sheetViews>
  <sheetFormatPr defaultColWidth="9.140625" defaultRowHeight="15"/>
  <cols>
    <col min="1" max="1" width="83.7109375" style="1" customWidth="1"/>
    <col min="2" max="2" width="9.140625" style="1" customWidth="1"/>
    <col min="3" max="3" width="10.28125" style="1" customWidth="1"/>
    <col min="4" max="4" width="16.57421875" style="1" customWidth="1"/>
    <col min="5" max="5" width="21.57421875" style="1" customWidth="1"/>
    <col min="6" max="16384" width="9.140625" style="1" customWidth="1"/>
  </cols>
  <sheetData>
    <row r="3" spans="1:3" ht="14.25">
      <c r="A3" s="22" t="s">
        <v>210</v>
      </c>
      <c r="B3" s="22"/>
      <c r="C3" s="22"/>
    </row>
    <row r="5" spans="1:5" ht="38.25">
      <c r="A5" s="3" t="s">
        <v>0</v>
      </c>
      <c r="B5" s="3" t="s">
        <v>1</v>
      </c>
      <c r="C5" s="3" t="s">
        <v>2</v>
      </c>
      <c r="D5" s="3" t="s">
        <v>213</v>
      </c>
      <c r="E5" s="3" t="s">
        <v>214</v>
      </c>
    </row>
    <row r="6" spans="1:5" ht="12.75">
      <c r="A6" s="6" t="s">
        <v>10</v>
      </c>
      <c r="B6" s="7" t="s">
        <v>11</v>
      </c>
      <c r="C6" s="7">
        <v>1</v>
      </c>
      <c r="D6" s="17">
        <v>977.78</v>
      </c>
      <c r="E6" s="17">
        <f>D6*C6</f>
        <v>977.78</v>
      </c>
    </row>
    <row r="7" spans="1:5" ht="12.75">
      <c r="A7" s="6" t="s">
        <v>12</v>
      </c>
      <c r="B7" s="7" t="s">
        <v>11</v>
      </c>
      <c r="C7" s="7">
        <v>1</v>
      </c>
      <c r="D7" s="17">
        <v>1297.22</v>
      </c>
      <c r="E7" s="17">
        <f>D7*C7</f>
        <v>1297.22</v>
      </c>
    </row>
    <row r="8" spans="1:5" ht="12.75">
      <c r="A8" s="6" t="s">
        <v>13</v>
      </c>
      <c r="B8" s="7" t="s">
        <v>11</v>
      </c>
      <c r="C8" s="7">
        <v>1</v>
      </c>
      <c r="D8" s="17">
        <v>1305.56</v>
      </c>
      <c r="E8" s="17">
        <f>D8*C8</f>
        <v>1305.56</v>
      </c>
    </row>
    <row r="9" spans="1:5" ht="12.75">
      <c r="A9" s="6" t="s">
        <v>14</v>
      </c>
      <c r="B9" s="7" t="s">
        <v>11</v>
      </c>
      <c r="C9" s="7">
        <v>1</v>
      </c>
      <c r="D9" s="17">
        <v>602.78</v>
      </c>
      <c r="E9" s="17">
        <f>D9*C9</f>
        <v>602.78</v>
      </c>
    </row>
    <row r="10" spans="1:5" ht="12.75">
      <c r="A10" s="6" t="s">
        <v>15</v>
      </c>
      <c r="B10" s="7" t="s">
        <v>11</v>
      </c>
      <c r="C10" s="7">
        <v>1</v>
      </c>
      <c r="D10" s="17">
        <v>458.33</v>
      </c>
      <c r="E10" s="17">
        <f>D10*C10</f>
        <v>458.33</v>
      </c>
    </row>
    <row r="11" spans="1:5" ht="12.75">
      <c r="A11" s="6" t="s">
        <v>16</v>
      </c>
      <c r="B11" s="7" t="s">
        <v>11</v>
      </c>
      <c r="C11" s="7">
        <v>1</v>
      </c>
      <c r="D11" s="17">
        <v>458.33</v>
      </c>
      <c r="E11" s="17">
        <f>D11*C11</f>
        <v>458.33</v>
      </c>
    </row>
    <row r="12" spans="1:5" ht="12.75">
      <c r="A12" s="6" t="s">
        <v>17</v>
      </c>
      <c r="B12" s="7" t="s">
        <v>11</v>
      </c>
      <c r="C12" s="7">
        <v>1</v>
      </c>
      <c r="D12" s="17">
        <v>458.33</v>
      </c>
      <c r="E12" s="17">
        <f>D12*C12</f>
        <v>458.33</v>
      </c>
    </row>
    <row r="13" spans="1:5" ht="15" customHeight="1">
      <c r="A13" s="6" t="s">
        <v>18</v>
      </c>
      <c r="B13" s="7" t="s">
        <v>11</v>
      </c>
      <c r="C13" s="7">
        <v>1</v>
      </c>
      <c r="D13" s="17">
        <v>458.33</v>
      </c>
      <c r="E13" s="17">
        <f>D13*C13</f>
        <v>458.33</v>
      </c>
    </row>
    <row r="14" spans="1:5" ht="16.5" customHeight="1">
      <c r="A14" s="6" t="s">
        <v>19</v>
      </c>
      <c r="B14" s="7" t="s">
        <v>11</v>
      </c>
      <c r="C14" s="7">
        <v>1</v>
      </c>
      <c r="D14" s="17">
        <v>722.22</v>
      </c>
      <c r="E14" s="17">
        <f>D14*C14</f>
        <v>722.22</v>
      </c>
    </row>
    <row r="15" spans="1:5" ht="13.5" customHeight="1">
      <c r="A15" s="6" t="s">
        <v>20</v>
      </c>
      <c r="B15" s="7" t="s">
        <v>11</v>
      </c>
      <c r="C15" s="7">
        <v>1</v>
      </c>
      <c r="D15" s="17">
        <v>1994.45</v>
      </c>
      <c r="E15" s="17">
        <f>D15*C15</f>
        <v>1994.45</v>
      </c>
    </row>
    <row r="16" spans="1:5" ht="15.75" customHeight="1">
      <c r="A16" s="6" t="s">
        <v>21</v>
      </c>
      <c r="B16" s="7" t="s">
        <v>11</v>
      </c>
      <c r="C16" s="7">
        <v>1</v>
      </c>
      <c r="D16" s="17">
        <v>1583.33</v>
      </c>
      <c r="E16" s="17">
        <f>D16*C16</f>
        <v>1583.33</v>
      </c>
    </row>
    <row r="17" spans="1:5" ht="12.75">
      <c r="A17" s="6" t="s">
        <v>22</v>
      </c>
      <c r="B17" s="7" t="s">
        <v>11</v>
      </c>
      <c r="C17" s="7">
        <v>1</v>
      </c>
      <c r="D17" s="17">
        <v>741.67</v>
      </c>
      <c r="E17" s="17">
        <f>D17*C17</f>
        <v>741.67</v>
      </c>
    </row>
    <row r="18" spans="1:5" ht="15.75" customHeight="1">
      <c r="A18" s="6" t="s">
        <v>23</v>
      </c>
      <c r="B18" s="7" t="s">
        <v>11</v>
      </c>
      <c r="C18" s="7">
        <v>1</v>
      </c>
      <c r="D18" s="17">
        <v>458.33</v>
      </c>
      <c r="E18" s="17">
        <f>D18*C18</f>
        <v>458.33</v>
      </c>
    </row>
    <row r="19" spans="1:5" ht="12.75" customHeight="1">
      <c r="A19" s="6" t="s">
        <v>24</v>
      </c>
      <c r="B19" s="7" t="s">
        <v>11</v>
      </c>
      <c r="C19" s="7">
        <v>1</v>
      </c>
      <c r="D19" s="17">
        <v>458.33</v>
      </c>
      <c r="E19" s="17">
        <f>D19*C19</f>
        <v>458.33</v>
      </c>
    </row>
    <row r="20" spans="1:5" ht="12.75">
      <c r="A20" s="6" t="s">
        <v>25</v>
      </c>
      <c r="B20" s="7" t="s">
        <v>11</v>
      </c>
      <c r="C20" s="7">
        <v>1</v>
      </c>
      <c r="D20" s="17">
        <v>700</v>
      </c>
      <c r="E20" s="17">
        <f>D20*C20</f>
        <v>700</v>
      </c>
    </row>
    <row r="21" spans="1:5" ht="15" customHeight="1">
      <c r="A21" s="6" t="s">
        <v>26</v>
      </c>
      <c r="B21" s="7" t="s">
        <v>11</v>
      </c>
      <c r="C21" s="7">
        <v>1</v>
      </c>
      <c r="D21" s="17">
        <v>3527.78</v>
      </c>
      <c r="E21" s="17">
        <f>D21*C21</f>
        <v>3527.78</v>
      </c>
    </row>
    <row r="22" spans="1:5" ht="12.75">
      <c r="A22" s="6" t="s">
        <v>27</v>
      </c>
      <c r="B22" s="7" t="s">
        <v>11</v>
      </c>
      <c r="C22" s="7">
        <v>1</v>
      </c>
      <c r="D22" s="17">
        <v>1236.11</v>
      </c>
      <c r="E22" s="17">
        <f>D22*C22</f>
        <v>1236.11</v>
      </c>
    </row>
    <row r="23" spans="1:5" ht="13.5" customHeight="1">
      <c r="A23" s="6" t="s">
        <v>28</v>
      </c>
      <c r="B23" s="7" t="s">
        <v>11</v>
      </c>
      <c r="C23" s="7">
        <v>1</v>
      </c>
      <c r="D23" s="17">
        <v>555.56</v>
      </c>
      <c r="E23" s="17">
        <f>D23*C23</f>
        <v>555.56</v>
      </c>
    </row>
    <row r="24" spans="1:5" ht="13.5" customHeight="1">
      <c r="A24" s="6" t="s">
        <v>29</v>
      </c>
      <c r="B24" s="7" t="s">
        <v>11</v>
      </c>
      <c r="C24" s="7">
        <v>1</v>
      </c>
      <c r="D24" s="17">
        <v>1311.11</v>
      </c>
      <c r="E24" s="17">
        <f>D24*C24</f>
        <v>1311.11</v>
      </c>
    </row>
    <row r="25" spans="1:5" ht="15" customHeight="1">
      <c r="A25" s="6" t="s">
        <v>30</v>
      </c>
      <c r="B25" s="7" t="s">
        <v>11</v>
      </c>
      <c r="C25" s="7">
        <v>1</v>
      </c>
      <c r="D25" s="17">
        <v>1916.67</v>
      </c>
      <c r="E25" s="17">
        <f>D25*C25</f>
        <v>1916.67</v>
      </c>
    </row>
    <row r="26" spans="1:5" ht="11.25" customHeight="1">
      <c r="A26" s="6" t="s">
        <v>31</v>
      </c>
      <c r="B26" s="7" t="s">
        <v>11</v>
      </c>
      <c r="C26" s="7">
        <v>1</v>
      </c>
      <c r="D26" s="17">
        <v>458.33</v>
      </c>
      <c r="E26" s="17">
        <f>D26*C26</f>
        <v>458.33</v>
      </c>
    </row>
    <row r="27" spans="1:5" ht="13.5" customHeight="1">
      <c r="A27" s="6" t="s">
        <v>32</v>
      </c>
      <c r="B27" s="7" t="s">
        <v>11</v>
      </c>
      <c r="C27" s="7">
        <v>1</v>
      </c>
      <c r="D27" s="17">
        <v>763.89</v>
      </c>
      <c r="E27" s="17">
        <f>D27*C27</f>
        <v>763.89</v>
      </c>
    </row>
    <row r="28" spans="1:5" ht="12.75">
      <c r="A28" s="6" t="s">
        <v>33</v>
      </c>
      <c r="B28" s="7" t="s">
        <v>11</v>
      </c>
      <c r="C28" s="7">
        <v>1</v>
      </c>
      <c r="D28" s="17">
        <v>7377.78</v>
      </c>
      <c r="E28" s="17">
        <f>D28*C28</f>
        <v>7377.78</v>
      </c>
    </row>
    <row r="29" spans="1:5" ht="12.75">
      <c r="A29" s="6" t="s">
        <v>34</v>
      </c>
      <c r="B29" s="7" t="s">
        <v>11</v>
      </c>
      <c r="C29" s="7">
        <v>1</v>
      </c>
      <c r="D29" s="17">
        <v>1575</v>
      </c>
      <c r="E29" s="17">
        <f>D29*C29</f>
        <v>1575</v>
      </c>
    </row>
    <row r="30" spans="1:5" ht="12.75">
      <c r="A30" s="6" t="s">
        <v>35</v>
      </c>
      <c r="B30" s="7" t="s">
        <v>11</v>
      </c>
      <c r="C30" s="7">
        <v>1</v>
      </c>
      <c r="D30" s="17">
        <v>1152.78</v>
      </c>
      <c r="E30" s="17">
        <f>D30*C30</f>
        <v>1152.78</v>
      </c>
    </row>
    <row r="31" spans="1:5" ht="12.75">
      <c r="A31" s="6" t="s">
        <v>36</v>
      </c>
      <c r="B31" s="7" t="s">
        <v>11</v>
      </c>
      <c r="C31" s="7">
        <v>1</v>
      </c>
      <c r="D31" s="17">
        <v>686.11</v>
      </c>
      <c r="E31" s="17">
        <f>D31*C31</f>
        <v>686.11</v>
      </c>
    </row>
    <row r="32" spans="1:5" ht="12.75">
      <c r="A32" s="6" t="s">
        <v>37</v>
      </c>
      <c r="B32" s="7" t="s">
        <v>11</v>
      </c>
      <c r="C32" s="7">
        <v>1</v>
      </c>
      <c r="D32" s="17">
        <v>3986.11</v>
      </c>
      <c r="E32" s="17">
        <f>D32*C32</f>
        <v>3986.11</v>
      </c>
    </row>
    <row r="33" spans="1:5" ht="12.75">
      <c r="A33" s="6" t="s">
        <v>38</v>
      </c>
      <c r="B33" s="7" t="s">
        <v>11</v>
      </c>
      <c r="C33" s="7">
        <v>1</v>
      </c>
      <c r="D33" s="17">
        <v>458.33</v>
      </c>
      <c r="E33" s="17">
        <f>D33*C33</f>
        <v>458.33</v>
      </c>
    </row>
    <row r="34" spans="1:5" ht="12.75">
      <c r="A34" s="6" t="s">
        <v>39</v>
      </c>
      <c r="B34" s="7" t="s">
        <v>11</v>
      </c>
      <c r="C34" s="7">
        <v>1</v>
      </c>
      <c r="D34" s="17">
        <v>458.33</v>
      </c>
      <c r="E34" s="17">
        <f>D34*C34</f>
        <v>458.33</v>
      </c>
    </row>
    <row r="35" spans="1:5" ht="12.75">
      <c r="A35" s="6" t="s">
        <v>40</v>
      </c>
      <c r="B35" s="7" t="s">
        <v>11</v>
      </c>
      <c r="C35" s="7">
        <v>1</v>
      </c>
      <c r="D35" s="17">
        <v>708.33</v>
      </c>
      <c r="E35" s="17">
        <f>D35*C35</f>
        <v>708.33</v>
      </c>
    </row>
    <row r="36" spans="1:5" ht="15" customHeight="1">
      <c r="A36" s="6" t="s">
        <v>41</v>
      </c>
      <c r="B36" s="7" t="s">
        <v>11</v>
      </c>
      <c r="C36" s="7">
        <v>1</v>
      </c>
      <c r="D36" s="17">
        <v>1569.44</v>
      </c>
      <c r="E36" s="17">
        <f>D36*C36</f>
        <v>1569.44</v>
      </c>
    </row>
    <row r="37" spans="1:5" ht="12.75">
      <c r="A37" s="6" t="s">
        <v>42</v>
      </c>
      <c r="B37" s="7" t="s">
        <v>11</v>
      </c>
      <c r="C37" s="7">
        <v>1</v>
      </c>
      <c r="D37" s="17">
        <v>741.67</v>
      </c>
      <c r="E37" s="17">
        <f>D37*C37</f>
        <v>741.67</v>
      </c>
    </row>
    <row r="38" spans="1:5" ht="12.75">
      <c r="A38" s="6" t="s">
        <v>43</v>
      </c>
      <c r="B38" s="7" t="s">
        <v>11</v>
      </c>
      <c r="C38" s="7">
        <v>1</v>
      </c>
      <c r="D38" s="17">
        <v>458.33</v>
      </c>
      <c r="E38" s="17">
        <f>D38*C38</f>
        <v>458.33</v>
      </c>
    </row>
    <row r="39" spans="1:5" ht="12.75">
      <c r="A39" s="6" t="s">
        <v>44</v>
      </c>
      <c r="B39" s="7" t="s">
        <v>11</v>
      </c>
      <c r="C39" s="7">
        <v>1</v>
      </c>
      <c r="D39" s="17">
        <v>458.33</v>
      </c>
      <c r="E39" s="17">
        <f>D39*C39</f>
        <v>458.33</v>
      </c>
    </row>
    <row r="40" spans="1:5" ht="12.75">
      <c r="A40" s="6" t="s">
        <v>45</v>
      </c>
      <c r="B40" s="7" t="s">
        <v>11</v>
      </c>
      <c r="C40" s="7">
        <v>2</v>
      </c>
      <c r="D40" s="17">
        <v>708.33</v>
      </c>
      <c r="E40" s="17">
        <f>D40*C40</f>
        <v>1416.66</v>
      </c>
    </row>
    <row r="41" spans="1:5" ht="12.75">
      <c r="A41" s="6" t="s">
        <v>46</v>
      </c>
      <c r="B41" s="7" t="s">
        <v>11</v>
      </c>
      <c r="C41" s="7">
        <v>1</v>
      </c>
      <c r="D41" s="17">
        <v>6486.11</v>
      </c>
      <c r="E41" s="17">
        <f>D41*C41</f>
        <v>6486.11</v>
      </c>
    </row>
    <row r="42" spans="1:5" ht="12.75">
      <c r="A42" s="6" t="s">
        <v>47</v>
      </c>
      <c r="B42" s="7" t="s">
        <v>11</v>
      </c>
      <c r="C42" s="7">
        <v>1</v>
      </c>
      <c r="D42" s="17">
        <v>1700</v>
      </c>
      <c r="E42" s="17">
        <f>D42*C42</f>
        <v>1700</v>
      </c>
    </row>
    <row r="43" spans="1:5" ht="12.75">
      <c r="A43" s="6" t="s">
        <v>48</v>
      </c>
      <c r="B43" s="7" t="s">
        <v>11</v>
      </c>
      <c r="C43" s="7">
        <v>1</v>
      </c>
      <c r="D43" s="17">
        <v>1194.44</v>
      </c>
      <c r="E43" s="17">
        <f>D43*C43</f>
        <v>1194.44</v>
      </c>
    </row>
    <row r="44" spans="1:5" ht="12.75">
      <c r="A44" s="6" t="s">
        <v>49</v>
      </c>
      <c r="B44" s="7" t="s">
        <v>11</v>
      </c>
      <c r="C44" s="7">
        <v>1</v>
      </c>
      <c r="D44" s="17">
        <v>458.33</v>
      </c>
      <c r="E44" s="17">
        <f>D44*C44</f>
        <v>458.33</v>
      </c>
    </row>
    <row r="45" spans="1:5" ht="12.75">
      <c r="A45" s="6" t="s">
        <v>50</v>
      </c>
      <c r="B45" s="7" t="s">
        <v>11</v>
      </c>
      <c r="C45" s="7">
        <v>1</v>
      </c>
      <c r="D45" s="17">
        <v>458.33</v>
      </c>
      <c r="E45" s="17">
        <f>D45*C45</f>
        <v>458.33</v>
      </c>
    </row>
    <row r="46" spans="1:5" ht="12.75">
      <c r="A46" s="6" t="s">
        <v>51</v>
      </c>
      <c r="B46" s="7" t="s">
        <v>11</v>
      </c>
      <c r="C46" s="7">
        <v>1</v>
      </c>
      <c r="D46" s="17">
        <v>4811.11</v>
      </c>
      <c r="E46" s="17">
        <f>D46*C46</f>
        <v>4811.11</v>
      </c>
    </row>
    <row r="47" spans="1:5" ht="12.75">
      <c r="A47" s="6" t="s">
        <v>52</v>
      </c>
      <c r="B47" s="7" t="s">
        <v>11</v>
      </c>
      <c r="C47" s="7">
        <v>1</v>
      </c>
      <c r="D47" s="17">
        <v>763.89</v>
      </c>
      <c r="E47" s="17">
        <f>D47*C47</f>
        <v>763.89</v>
      </c>
    </row>
    <row r="48" spans="1:5" ht="12.75">
      <c r="A48" s="6" t="s">
        <v>53</v>
      </c>
      <c r="B48" s="7" t="s">
        <v>11</v>
      </c>
      <c r="C48" s="7">
        <v>1</v>
      </c>
      <c r="D48" s="17">
        <v>1611.11</v>
      </c>
      <c r="E48" s="17">
        <f>D48*C48</f>
        <v>1611.11</v>
      </c>
    </row>
    <row r="49" spans="1:5" ht="12.75">
      <c r="A49" s="6" t="s">
        <v>54</v>
      </c>
      <c r="B49" s="7" t="s">
        <v>11</v>
      </c>
      <c r="C49" s="7">
        <v>1</v>
      </c>
      <c r="D49" s="17">
        <v>763.89</v>
      </c>
      <c r="E49" s="17">
        <f>D49*C49</f>
        <v>763.89</v>
      </c>
    </row>
    <row r="50" spans="1:5" ht="12.75">
      <c r="A50" s="6" t="s">
        <v>55</v>
      </c>
      <c r="B50" s="7" t="s">
        <v>11</v>
      </c>
      <c r="C50" s="7">
        <v>1</v>
      </c>
      <c r="D50" s="17">
        <v>458.33</v>
      </c>
      <c r="E50" s="17">
        <f>D50*C50</f>
        <v>458.33</v>
      </c>
    </row>
    <row r="51" spans="1:5" ht="12.75">
      <c r="A51" s="6" t="s">
        <v>56</v>
      </c>
      <c r="B51" s="7" t="s">
        <v>11</v>
      </c>
      <c r="C51" s="7">
        <v>1</v>
      </c>
      <c r="D51" s="17">
        <v>458.33</v>
      </c>
      <c r="E51" s="17">
        <f>D51*C51</f>
        <v>458.33</v>
      </c>
    </row>
    <row r="52" spans="1:5" ht="12.75">
      <c r="A52" s="6" t="s">
        <v>57</v>
      </c>
      <c r="B52" s="7" t="s">
        <v>11</v>
      </c>
      <c r="C52" s="7">
        <v>1</v>
      </c>
      <c r="D52" s="17">
        <v>4758.33</v>
      </c>
      <c r="E52" s="17">
        <f>D52*C52</f>
        <v>4758.33</v>
      </c>
    </row>
    <row r="53" spans="1:5" ht="12.75">
      <c r="A53" s="6" t="s">
        <v>58</v>
      </c>
      <c r="B53" s="7" t="s">
        <v>11</v>
      </c>
      <c r="C53" s="7">
        <v>1</v>
      </c>
      <c r="D53" s="17">
        <v>763.89</v>
      </c>
      <c r="E53" s="17">
        <f>D53*C53</f>
        <v>763.89</v>
      </c>
    </row>
    <row r="54" spans="1:5" ht="12.75">
      <c r="A54" s="6" t="s">
        <v>59</v>
      </c>
      <c r="B54" s="7" t="s">
        <v>11</v>
      </c>
      <c r="C54" s="7">
        <v>1</v>
      </c>
      <c r="D54" s="17">
        <v>763.89</v>
      </c>
      <c r="E54" s="17">
        <f>D54*C54</f>
        <v>763.89</v>
      </c>
    </row>
    <row r="55" spans="1:5" ht="12.75">
      <c r="A55" s="6" t="s">
        <v>60</v>
      </c>
      <c r="B55" s="7" t="s">
        <v>11</v>
      </c>
      <c r="C55" s="7">
        <v>1</v>
      </c>
      <c r="D55" s="17">
        <v>1625</v>
      </c>
      <c r="E55" s="17">
        <f>D55*C55</f>
        <v>1625</v>
      </c>
    </row>
    <row r="56" spans="1:5" ht="15" customHeight="1">
      <c r="A56" s="6" t="s">
        <v>61</v>
      </c>
      <c r="B56" s="7" t="s">
        <v>11</v>
      </c>
      <c r="C56" s="7">
        <v>1</v>
      </c>
      <c r="D56" s="17">
        <v>458.33</v>
      </c>
      <c r="E56" s="17">
        <f>D56*C56</f>
        <v>458.33</v>
      </c>
    </row>
    <row r="57" spans="1:5" ht="12.75">
      <c r="A57" s="6" t="s">
        <v>62</v>
      </c>
      <c r="B57" s="7" t="s">
        <v>11</v>
      </c>
      <c r="C57" s="7">
        <v>1</v>
      </c>
      <c r="D57" s="17">
        <v>458.33</v>
      </c>
      <c r="E57" s="17">
        <f>D57*C57</f>
        <v>458.33</v>
      </c>
    </row>
    <row r="58" spans="1:5" ht="15" customHeight="1">
      <c r="A58" s="6" t="s">
        <v>63</v>
      </c>
      <c r="B58" s="7" t="s">
        <v>11</v>
      </c>
      <c r="C58" s="7">
        <v>1</v>
      </c>
      <c r="D58" s="17">
        <v>7555.55</v>
      </c>
      <c r="E58" s="17">
        <f>D58*C58</f>
        <v>7555.55</v>
      </c>
    </row>
    <row r="59" spans="1:5" ht="12.75">
      <c r="A59" s="6" t="s">
        <v>64</v>
      </c>
      <c r="B59" s="7" t="s">
        <v>11</v>
      </c>
      <c r="C59" s="7">
        <v>1</v>
      </c>
      <c r="D59" s="17">
        <v>2036.11</v>
      </c>
      <c r="E59" s="17">
        <f>D59*C59</f>
        <v>2036.11</v>
      </c>
    </row>
    <row r="60" spans="1:5" ht="12.75">
      <c r="A60" s="6" t="s">
        <v>65</v>
      </c>
      <c r="B60" s="7" t="s">
        <v>11</v>
      </c>
      <c r="C60" s="7">
        <v>1</v>
      </c>
      <c r="D60" s="17">
        <v>7972.22</v>
      </c>
      <c r="E60" s="17">
        <f>D60*C60</f>
        <v>7972.22</v>
      </c>
    </row>
    <row r="61" spans="1:5" ht="12.75">
      <c r="A61" s="6" t="s">
        <v>66</v>
      </c>
      <c r="B61" s="7" t="s">
        <v>11</v>
      </c>
      <c r="C61" s="7">
        <v>1</v>
      </c>
      <c r="D61" s="17">
        <v>611.11</v>
      </c>
      <c r="E61" s="17">
        <f>D61*C61</f>
        <v>611.11</v>
      </c>
    </row>
    <row r="62" spans="1:5" ht="12.75">
      <c r="A62" s="6" t="s">
        <v>67</v>
      </c>
      <c r="B62" s="7" t="s">
        <v>11</v>
      </c>
      <c r="C62" s="7">
        <v>1</v>
      </c>
      <c r="D62" s="17">
        <v>569.45</v>
      </c>
      <c r="E62" s="17">
        <f>D62*C62</f>
        <v>569.45</v>
      </c>
    </row>
    <row r="63" spans="1:5" ht="12.75">
      <c r="A63" s="6" t="s">
        <v>68</v>
      </c>
      <c r="B63" s="7" t="s">
        <v>11</v>
      </c>
      <c r="C63" s="7">
        <v>1</v>
      </c>
      <c r="D63" s="17">
        <v>833.33</v>
      </c>
      <c r="E63" s="17">
        <f>D63*C63</f>
        <v>833.33</v>
      </c>
    </row>
    <row r="64" spans="1:5" ht="12.75">
      <c r="A64" s="6" t="s">
        <v>69</v>
      </c>
      <c r="B64" s="7" t="s">
        <v>11</v>
      </c>
      <c r="C64" s="7">
        <v>1</v>
      </c>
      <c r="D64" s="17">
        <v>1619.45</v>
      </c>
      <c r="E64" s="17">
        <f>D64*C64</f>
        <v>1619.45</v>
      </c>
    </row>
    <row r="65" spans="1:5" ht="12.75">
      <c r="A65" s="6" t="s">
        <v>70</v>
      </c>
      <c r="B65" s="7" t="s">
        <v>11</v>
      </c>
      <c r="C65" s="7">
        <v>1</v>
      </c>
      <c r="D65" s="17">
        <v>750</v>
      </c>
      <c r="E65" s="17">
        <f>D65*C65</f>
        <v>750</v>
      </c>
    </row>
    <row r="66" spans="1:5" ht="12.75">
      <c r="A66" s="6" t="s">
        <v>71</v>
      </c>
      <c r="B66" s="7" t="s">
        <v>11</v>
      </c>
      <c r="C66" s="7">
        <v>1</v>
      </c>
      <c r="D66" s="17">
        <v>458.33</v>
      </c>
      <c r="E66" s="17">
        <f>D66*C66</f>
        <v>458.33</v>
      </c>
    </row>
    <row r="67" spans="1:5" ht="12.75">
      <c r="A67" s="6" t="s">
        <v>72</v>
      </c>
      <c r="B67" s="7" t="s">
        <v>11</v>
      </c>
      <c r="C67" s="7">
        <v>1</v>
      </c>
      <c r="D67" s="17">
        <v>458.33</v>
      </c>
      <c r="E67" s="17">
        <f>D67*C67</f>
        <v>458.33</v>
      </c>
    </row>
    <row r="68" spans="1:5" ht="12.75">
      <c r="A68" s="6" t="s">
        <v>73</v>
      </c>
      <c r="B68" s="7" t="s">
        <v>11</v>
      </c>
      <c r="C68" s="7">
        <v>2</v>
      </c>
      <c r="D68" s="17">
        <v>708.33</v>
      </c>
      <c r="E68" s="17">
        <f>D68*C68</f>
        <v>1416.66</v>
      </c>
    </row>
    <row r="69" spans="1:5" ht="12.75">
      <c r="A69" s="6" t="s">
        <v>74</v>
      </c>
      <c r="B69" s="7" t="s">
        <v>11</v>
      </c>
      <c r="C69" s="7">
        <v>1</v>
      </c>
      <c r="D69" s="17">
        <v>1583.33</v>
      </c>
      <c r="E69" s="17">
        <f>D69*C69</f>
        <v>1583.33</v>
      </c>
    </row>
    <row r="70" spans="1:5" ht="12.75">
      <c r="A70" s="6" t="s">
        <v>75</v>
      </c>
      <c r="B70" s="7" t="s">
        <v>11</v>
      </c>
      <c r="C70" s="7">
        <v>1</v>
      </c>
      <c r="D70" s="17">
        <v>708.33</v>
      </c>
      <c r="E70" s="17">
        <f>D70*C70</f>
        <v>708.33</v>
      </c>
    </row>
    <row r="71" spans="1:5" ht="12.75">
      <c r="A71" s="6" t="s">
        <v>76</v>
      </c>
      <c r="B71" s="7" t="s">
        <v>11</v>
      </c>
      <c r="C71" s="7">
        <v>1</v>
      </c>
      <c r="D71" s="17">
        <v>458.33</v>
      </c>
      <c r="E71" s="17">
        <f>D71*C71</f>
        <v>458.33</v>
      </c>
    </row>
    <row r="72" spans="1:5" ht="12.75">
      <c r="A72" s="6" t="s">
        <v>77</v>
      </c>
      <c r="B72" s="7" t="s">
        <v>11</v>
      </c>
      <c r="C72" s="7">
        <v>1</v>
      </c>
      <c r="D72" s="17">
        <v>458.33</v>
      </c>
      <c r="E72" s="17">
        <f>D72*C72</f>
        <v>458.33</v>
      </c>
    </row>
    <row r="73" spans="1:5" ht="12.75">
      <c r="A73" s="6" t="s">
        <v>78</v>
      </c>
      <c r="B73" s="7" t="s">
        <v>11</v>
      </c>
      <c r="C73" s="7">
        <v>1</v>
      </c>
      <c r="D73" s="17">
        <v>708.33</v>
      </c>
      <c r="E73" s="17">
        <f>D73*C73</f>
        <v>708.33</v>
      </c>
    </row>
    <row r="74" spans="1:5" ht="12.75">
      <c r="A74" s="6" t="s">
        <v>79</v>
      </c>
      <c r="B74" s="7" t="s">
        <v>11</v>
      </c>
      <c r="C74" s="7">
        <v>1</v>
      </c>
      <c r="D74" s="17">
        <v>1583.33</v>
      </c>
      <c r="E74" s="17">
        <f>D74*C74</f>
        <v>1583.33</v>
      </c>
    </row>
    <row r="75" spans="1:5" ht="12.75">
      <c r="A75" s="6" t="s">
        <v>80</v>
      </c>
      <c r="B75" s="7" t="s">
        <v>11</v>
      </c>
      <c r="C75" s="7">
        <v>1</v>
      </c>
      <c r="D75" s="17">
        <v>708.33</v>
      </c>
      <c r="E75" s="17">
        <f>D75*C75</f>
        <v>708.33</v>
      </c>
    </row>
    <row r="76" spans="1:5" ht="12.75">
      <c r="A76" s="6" t="s">
        <v>81</v>
      </c>
      <c r="B76" s="7" t="s">
        <v>11</v>
      </c>
      <c r="C76" s="7">
        <v>1</v>
      </c>
      <c r="D76" s="17">
        <v>458.33</v>
      </c>
      <c r="E76" s="17">
        <f>D76*C76</f>
        <v>458.33</v>
      </c>
    </row>
    <row r="77" spans="1:5" ht="12.75">
      <c r="A77" s="6" t="s">
        <v>82</v>
      </c>
      <c r="B77" s="7" t="s">
        <v>11</v>
      </c>
      <c r="C77" s="7">
        <v>1</v>
      </c>
      <c r="D77" s="17">
        <v>458.33</v>
      </c>
      <c r="E77" s="17">
        <f>D77*C77</f>
        <v>458.33</v>
      </c>
    </row>
    <row r="78" spans="1:5" ht="12.75">
      <c r="A78" s="6" t="s">
        <v>83</v>
      </c>
      <c r="B78" s="7" t="s">
        <v>11</v>
      </c>
      <c r="C78" s="7">
        <v>1</v>
      </c>
      <c r="D78" s="17">
        <v>708.33</v>
      </c>
      <c r="E78" s="17">
        <f>D78*C78</f>
        <v>708.33</v>
      </c>
    </row>
    <row r="79" spans="1:5" ht="12.75">
      <c r="A79" s="6" t="s">
        <v>84</v>
      </c>
      <c r="B79" s="7" t="s">
        <v>11</v>
      </c>
      <c r="C79" s="7">
        <v>1</v>
      </c>
      <c r="D79" s="17">
        <v>1583.33</v>
      </c>
      <c r="E79" s="17">
        <f>D79*C79</f>
        <v>1583.33</v>
      </c>
    </row>
    <row r="80" spans="1:5" ht="12.75">
      <c r="A80" s="6" t="s">
        <v>85</v>
      </c>
      <c r="B80" s="7" t="s">
        <v>11</v>
      </c>
      <c r="C80" s="7">
        <v>1</v>
      </c>
      <c r="D80" s="17">
        <v>708.33</v>
      </c>
      <c r="E80" s="17">
        <f>D80*C80</f>
        <v>708.33</v>
      </c>
    </row>
    <row r="81" spans="1:5" ht="12.75">
      <c r="A81" s="6" t="s">
        <v>86</v>
      </c>
      <c r="B81" s="7" t="s">
        <v>11</v>
      </c>
      <c r="C81" s="7">
        <v>1</v>
      </c>
      <c r="D81" s="17">
        <v>458.33</v>
      </c>
      <c r="E81" s="17">
        <f>D81*C81</f>
        <v>458.33</v>
      </c>
    </row>
    <row r="82" spans="1:5" ht="12.75">
      <c r="A82" s="6" t="s">
        <v>87</v>
      </c>
      <c r="B82" s="7" t="s">
        <v>11</v>
      </c>
      <c r="C82" s="7">
        <v>1</v>
      </c>
      <c r="D82" s="17">
        <v>458.33</v>
      </c>
      <c r="E82" s="17">
        <f>D82*C82</f>
        <v>458.33</v>
      </c>
    </row>
    <row r="83" spans="1:5" ht="12.75">
      <c r="A83" s="6" t="s">
        <v>88</v>
      </c>
      <c r="B83" s="7" t="s">
        <v>11</v>
      </c>
      <c r="C83" s="7">
        <v>3</v>
      </c>
      <c r="D83" s="17">
        <v>708.33</v>
      </c>
      <c r="E83" s="17">
        <f>D83*C83</f>
        <v>2124.9900000000002</v>
      </c>
    </row>
    <row r="84" spans="1:5" ht="12.75">
      <c r="A84" s="6" t="s">
        <v>89</v>
      </c>
      <c r="B84" s="7" t="s">
        <v>11</v>
      </c>
      <c r="C84" s="7">
        <v>1</v>
      </c>
      <c r="D84" s="17">
        <v>1583.33</v>
      </c>
      <c r="E84" s="17">
        <f>D84*C84</f>
        <v>1583.33</v>
      </c>
    </row>
    <row r="85" spans="1:5" ht="12.75">
      <c r="A85" s="6" t="s">
        <v>90</v>
      </c>
      <c r="B85" s="7" t="s">
        <v>11</v>
      </c>
      <c r="C85" s="7">
        <v>2</v>
      </c>
      <c r="D85" s="17">
        <v>708.33</v>
      </c>
      <c r="E85" s="17">
        <f>D85*C85</f>
        <v>1416.66</v>
      </c>
    </row>
    <row r="86" spans="1:5" ht="12.75">
      <c r="A86" s="6" t="s">
        <v>91</v>
      </c>
      <c r="B86" s="7" t="s">
        <v>11</v>
      </c>
      <c r="C86" s="7">
        <v>1</v>
      </c>
      <c r="D86" s="17">
        <v>458.33</v>
      </c>
      <c r="E86" s="17">
        <f>D86*C86</f>
        <v>458.33</v>
      </c>
    </row>
    <row r="87" spans="1:5" ht="12.75">
      <c r="A87" s="6" t="s">
        <v>92</v>
      </c>
      <c r="B87" s="7" t="s">
        <v>11</v>
      </c>
      <c r="C87" s="7">
        <v>1</v>
      </c>
      <c r="D87" s="17">
        <v>458.33</v>
      </c>
      <c r="E87" s="17">
        <f>D87*C87</f>
        <v>458.33</v>
      </c>
    </row>
    <row r="88" spans="1:5" ht="12.75">
      <c r="A88" s="6" t="s">
        <v>93</v>
      </c>
      <c r="B88" s="7" t="s">
        <v>11</v>
      </c>
      <c r="C88" s="7">
        <v>1</v>
      </c>
      <c r="D88" s="17">
        <v>1041.67</v>
      </c>
      <c r="E88" s="17">
        <f>D88*C88</f>
        <v>1041.67</v>
      </c>
    </row>
    <row r="89" spans="1:5" ht="12.75">
      <c r="A89" s="6" t="s">
        <v>94</v>
      </c>
      <c r="B89" s="7" t="s">
        <v>11</v>
      </c>
      <c r="C89" s="7">
        <v>1</v>
      </c>
      <c r="D89" s="17">
        <v>1805.55</v>
      </c>
      <c r="E89" s="17">
        <f>D89*C89</f>
        <v>1805.55</v>
      </c>
    </row>
    <row r="90" spans="1:5" ht="12.75">
      <c r="A90" s="6" t="s">
        <v>95</v>
      </c>
      <c r="B90" s="7" t="s">
        <v>11</v>
      </c>
      <c r="C90" s="7">
        <v>2</v>
      </c>
      <c r="D90" s="17">
        <v>708.33</v>
      </c>
      <c r="E90" s="17">
        <f>D90*C90</f>
        <v>1416.66</v>
      </c>
    </row>
    <row r="91" spans="1:5" ht="12.75">
      <c r="A91" s="6" t="s">
        <v>96</v>
      </c>
      <c r="B91" s="7" t="s">
        <v>11</v>
      </c>
      <c r="C91" s="7">
        <v>1</v>
      </c>
      <c r="D91" s="17">
        <v>458.33</v>
      </c>
      <c r="E91" s="17">
        <f>D91*C91</f>
        <v>458.33</v>
      </c>
    </row>
    <row r="92" spans="1:5" ht="12.75">
      <c r="A92" s="6" t="s">
        <v>97</v>
      </c>
      <c r="B92" s="7" t="s">
        <v>11</v>
      </c>
      <c r="C92" s="7">
        <v>1</v>
      </c>
      <c r="D92" s="17">
        <v>458.33</v>
      </c>
      <c r="E92" s="17">
        <f>D92*C92</f>
        <v>458.33</v>
      </c>
    </row>
    <row r="93" spans="1:5" ht="12.75">
      <c r="A93" s="6" t="s">
        <v>98</v>
      </c>
      <c r="B93" s="7" t="s">
        <v>11</v>
      </c>
      <c r="C93" s="7">
        <v>2</v>
      </c>
      <c r="D93" s="17">
        <v>986.11</v>
      </c>
      <c r="E93" s="17">
        <f>D93*C93</f>
        <v>1972.22</v>
      </c>
    </row>
    <row r="94" spans="1:5" ht="12.75">
      <c r="A94" s="6" t="s">
        <v>99</v>
      </c>
      <c r="B94" s="7" t="s">
        <v>11</v>
      </c>
      <c r="C94" s="7">
        <v>2</v>
      </c>
      <c r="D94" s="17">
        <v>1791.66</v>
      </c>
      <c r="E94" s="17">
        <f>D94*C94</f>
        <v>3583.32</v>
      </c>
    </row>
    <row r="95" spans="1:5" ht="12.75">
      <c r="A95" s="6" t="s">
        <v>100</v>
      </c>
      <c r="B95" s="7" t="s">
        <v>11</v>
      </c>
      <c r="C95" s="7">
        <v>2</v>
      </c>
      <c r="D95" s="17">
        <v>763.89</v>
      </c>
      <c r="E95" s="17">
        <f>D95*C95</f>
        <v>1527.78</v>
      </c>
    </row>
    <row r="96" spans="1:5" ht="12.75">
      <c r="A96" s="6" t="s">
        <v>101</v>
      </c>
      <c r="B96" s="7" t="s">
        <v>11</v>
      </c>
      <c r="C96" s="7">
        <v>1</v>
      </c>
      <c r="D96" s="17">
        <v>458.33</v>
      </c>
      <c r="E96" s="17">
        <f>D96*C96</f>
        <v>458.33</v>
      </c>
    </row>
    <row r="97" spans="1:5" ht="12.75">
      <c r="A97" s="6" t="s">
        <v>102</v>
      </c>
      <c r="B97" s="7" t="s">
        <v>11</v>
      </c>
      <c r="C97" s="7">
        <v>1</v>
      </c>
      <c r="D97" s="17">
        <v>458.33</v>
      </c>
      <c r="E97" s="17">
        <f>D97*C97</f>
        <v>458.33</v>
      </c>
    </row>
    <row r="98" spans="1:5" ht="12.75">
      <c r="A98" s="6" t="s">
        <v>103</v>
      </c>
      <c r="B98" s="7" t="s">
        <v>11</v>
      </c>
      <c r="C98" s="7">
        <v>1</v>
      </c>
      <c r="D98" s="17">
        <v>819.44</v>
      </c>
      <c r="E98" s="17">
        <f>D98*C98</f>
        <v>819.44</v>
      </c>
    </row>
    <row r="99" spans="1:5" ht="12.75">
      <c r="A99" s="6" t="s">
        <v>104</v>
      </c>
      <c r="B99" s="7" t="s">
        <v>11</v>
      </c>
      <c r="C99" s="7">
        <v>1</v>
      </c>
      <c r="D99" s="17">
        <v>1583.33</v>
      </c>
      <c r="E99" s="17">
        <f>D99*C99</f>
        <v>1583.33</v>
      </c>
    </row>
    <row r="100" spans="1:5" ht="12.75">
      <c r="A100" s="6" t="s">
        <v>105</v>
      </c>
      <c r="B100" s="7" t="s">
        <v>11</v>
      </c>
      <c r="C100" s="7">
        <v>1</v>
      </c>
      <c r="D100" s="17">
        <v>733.89</v>
      </c>
      <c r="E100" s="17">
        <f>D100*C100</f>
        <v>733.89</v>
      </c>
    </row>
    <row r="101" spans="1:5" ht="12.75">
      <c r="A101" s="6" t="s">
        <v>106</v>
      </c>
      <c r="B101" s="7" t="s">
        <v>11</v>
      </c>
      <c r="C101" s="7">
        <v>1</v>
      </c>
      <c r="D101" s="17">
        <v>458.33</v>
      </c>
      <c r="E101" s="17">
        <f>D101*C101</f>
        <v>458.33</v>
      </c>
    </row>
    <row r="102" spans="1:5" ht="16.5" customHeight="1">
      <c r="A102" s="6" t="s">
        <v>107</v>
      </c>
      <c r="B102" s="7" t="s">
        <v>11</v>
      </c>
      <c r="C102" s="7">
        <v>1</v>
      </c>
      <c r="D102" s="17">
        <v>458.33</v>
      </c>
      <c r="E102" s="17">
        <f>D102*C102</f>
        <v>458.33</v>
      </c>
    </row>
    <row r="103" spans="1:5" ht="12.75">
      <c r="A103" s="6" t="s">
        <v>108</v>
      </c>
      <c r="B103" s="7" t="s">
        <v>11</v>
      </c>
      <c r="C103" s="7">
        <v>2</v>
      </c>
      <c r="D103" s="17">
        <v>791.67</v>
      </c>
      <c r="E103" s="17">
        <f>D103*C103</f>
        <v>1583.34</v>
      </c>
    </row>
    <row r="104" spans="1:5" ht="12.75">
      <c r="A104" s="6" t="s">
        <v>109</v>
      </c>
      <c r="B104" s="7" t="s">
        <v>11</v>
      </c>
      <c r="C104" s="7">
        <v>1</v>
      </c>
      <c r="D104" s="17">
        <v>1569.44</v>
      </c>
      <c r="E104" s="17">
        <f>D104*C104</f>
        <v>1569.44</v>
      </c>
    </row>
    <row r="105" spans="1:5" ht="12.75">
      <c r="A105" s="6" t="s">
        <v>110</v>
      </c>
      <c r="B105" s="7" t="s">
        <v>11</v>
      </c>
      <c r="C105" s="7">
        <v>2</v>
      </c>
      <c r="D105" s="17">
        <v>763.89</v>
      </c>
      <c r="E105" s="17">
        <f>D105*C105</f>
        <v>1527.78</v>
      </c>
    </row>
    <row r="106" spans="1:5" ht="12.75">
      <c r="A106" s="6" t="s">
        <v>111</v>
      </c>
      <c r="B106" s="7" t="s">
        <v>11</v>
      </c>
      <c r="C106" s="7">
        <v>1</v>
      </c>
      <c r="D106" s="17">
        <v>458.33</v>
      </c>
      <c r="E106" s="17">
        <f>D106*C106</f>
        <v>458.33</v>
      </c>
    </row>
    <row r="107" spans="1:5" ht="12.75">
      <c r="A107" s="6" t="s">
        <v>112</v>
      </c>
      <c r="B107" s="7" t="s">
        <v>11</v>
      </c>
      <c r="C107" s="7">
        <v>1</v>
      </c>
      <c r="D107" s="17">
        <v>458.33</v>
      </c>
      <c r="E107" s="17">
        <f>D107*C107</f>
        <v>458.33</v>
      </c>
    </row>
    <row r="108" spans="1:5" ht="12.75">
      <c r="A108" s="6" t="s">
        <v>113</v>
      </c>
      <c r="B108" s="7" t="s">
        <v>11</v>
      </c>
      <c r="C108" s="7">
        <v>1</v>
      </c>
      <c r="D108" s="17">
        <v>1305.55</v>
      </c>
      <c r="E108" s="17">
        <f>D108*C108</f>
        <v>1305.55</v>
      </c>
    </row>
    <row r="109" spans="1:5" ht="12.75">
      <c r="A109" s="6" t="s">
        <v>114</v>
      </c>
      <c r="B109" s="7" t="s">
        <v>11</v>
      </c>
      <c r="C109" s="7">
        <v>1</v>
      </c>
      <c r="D109" s="17">
        <v>3916.67</v>
      </c>
      <c r="E109" s="17">
        <f>D109*C109</f>
        <v>3916.67</v>
      </c>
    </row>
    <row r="110" spans="1:5" ht="12.75">
      <c r="A110" s="6" t="s">
        <v>115</v>
      </c>
      <c r="B110" s="7" t="s">
        <v>11</v>
      </c>
      <c r="C110" s="7">
        <v>1</v>
      </c>
      <c r="D110" s="17">
        <v>1963.89</v>
      </c>
      <c r="E110" s="17">
        <f>D110*C110</f>
        <v>1963.89</v>
      </c>
    </row>
    <row r="111" spans="1:5" ht="12.75">
      <c r="A111" s="6" t="s">
        <v>116</v>
      </c>
      <c r="B111" s="7" t="s">
        <v>11</v>
      </c>
      <c r="C111" s="7">
        <v>1</v>
      </c>
      <c r="D111" s="17">
        <v>833.33</v>
      </c>
      <c r="E111" s="17">
        <f>D111*C111</f>
        <v>833.33</v>
      </c>
    </row>
    <row r="112" spans="1:5" ht="12.75">
      <c r="A112" s="6" t="s">
        <v>117</v>
      </c>
      <c r="B112" s="7" t="s">
        <v>11</v>
      </c>
      <c r="C112" s="7">
        <v>1</v>
      </c>
      <c r="D112" s="17">
        <v>458.33</v>
      </c>
      <c r="E112" s="17">
        <f>D112*C112</f>
        <v>458.33</v>
      </c>
    </row>
    <row r="113" spans="1:5" ht="12.75">
      <c r="A113" s="6" t="s">
        <v>118</v>
      </c>
      <c r="B113" s="7" t="s">
        <v>11</v>
      </c>
      <c r="C113" s="7">
        <v>1</v>
      </c>
      <c r="D113" s="17">
        <v>458.33</v>
      </c>
      <c r="E113" s="17">
        <f>D113*C113</f>
        <v>458.33</v>
      </c>
    </row>
    <row r="114" spans="1:5" ht="12.75">
      <c r="A114" s="6" t="s">
        <v>119</v>
      </c>
      <c r="B114" s="7" t="s">
        <v>11</v>
      </c>
      <c r="C114" s="7">
        <v>1</v>
      </c>
      <c r="D114" s="17">
        <v>1305.55</v>
      </c>
      <c r="E114" s="17">
        <f>D114*C114</f>
        <v>1305.55</v>
      </c>
    </row>
    <row r="115" spans="1:5" ht="12.75">
      <c r="A115" s="6" t="s">
        <v>120</v>
      </c>
      <c r="B115" s="7" t="s">
        <v>11</v>
      </c>
      <c r="C115" s="7">
        <v>1</v>
      </c>
      <c r="D115" s="17">
        <v>2005.56</v>
      </c>
      <c r="E115" s="17">
        <f>D115*C115</f>
        <v>2005.56</v>
      </c>
    </row>
    <row r="116" spans="1:5" ht="12.75">
      <c r="A116" s="6" t="s">
        <v>121</v>
      </c>
      <c r="B116" s="7" t="s">
        <v>11</v>
      </c>
      <c r="C116" s="7">
        <v>1</v>
      </c>
      <c r="D116" s="17">
        <v>833.33</v>
      </c>
      <c r="E116" s="17">
        <f>D116*C116</f>
        <v>833.33</v>
      </c>
    </row>
    <row r="117" spans="1:5" ht="12.75">
      <c r="A117" s="6" t="s">
        <v>122</v>
      </c>
      <c r="B117" s="7" t="s">
        <v>11</v>
      </c>
      <c r="C117" s="7">
        <v>1</v>
      </c>
      <c r="D117" s="17">
        <v>3916.67</v>
      </c>
      <c r="E117" s="17">
        <f>D117*C117</f>
        <v>3916.67</v>
      </c>
    </row>
    <row r="118" spans="1:5" ht="12.75">
      <c r="A118" s="6" t="s">
        <v>123</v>
      </c>
      <c r="B118" s="7" t="s">
        <v>11</v>
      </c>
      <c r="C118" s="7">
        <v>1</v>
      </c>
      <c r="D118" s="17">
        <v>458.33</v>
      </c>
      <c r="E118" s="17">
        <f>D118*C118</f>
        <v>458.33</v>
      </c>
    </row>
    <row r="119" spans="1:5" ht="12.75">
      <c r="A119" s="6" t="s">
        <v>124</v>
      </c>
      <c r="B119" s="7" t="s">
        <v>11</v>
      </c>
      <c r="C119" s="7">
        <v>1</v>
      </c>
      <c r="D119" s="17">
        <v>458.33</v>
      </c>
      <c r="E119" s="17">
        <f>D119*C119</f>
        <v>458.33</v>
      </c>
    </row>
    <row r="120" spans="1:5" ht="12.75">
      <c r="A120" s="6" t="s">
        <v>125</v>
      </c>
      <c r="B120" s="7" t="s">
        <v>11</v>
      </c>
      <c r="C120" s="7">
        <v>1</v>
      </c>
      <c r="D120" s="17">
        <v>13861.11</v>
      </c>
      <c r="E120" s="17">
        <f>D120*C120</f>
        <v>13861.11</v>
      </c>
    </row>
    <row r="121" spans="1:5" ht="12.75">
      <c r="A121" s="6" t="s">
        <v>126</v>
      </c>
      <c r="B121" s="7" t="s">
        <v>11</v>
      </c>
      <c r="C121" s="7">
        <v>1</v>
      </c>
      <c r="D121" s="17">
        <v>1111.11</v>
      </c>
      <c r="E121" s="17">
        <f>D121*C121</f>
        <v>1111.11</v>
      </c>
    </row>
    <row r="122" spans="1:5" ht="12.75">
      <c r="A122" s="6" t="s">
        <v>127</v>
      </c>
      <c r="B122" s="7" t="s">
        <v>11</v>
      </c>
      <c r="C122" s="7">
        <v>1</v>
      </c>
      <c r="D122" s="17">
        <v>5777.78</v>
      </c>
      <c r="E122" s="17">
        <f>D122*C122</f>
        <v>5777.78</v>
      </c>
    </row>
    <row r="123" spans="1:5" ht="12.75">
      <c r="A123" s="6" t="s">
        <v>128</v>
      </c>
      <c r="B123" s="7" t="s">
        <v>11</v>
      </c>
      <c r="C123" s="7">
        <v>2</v>
      </c>
      <c r="D123" s="17">
        <v>458.33</v>
      </c>
      <c r="E123" s="17">
        <f>D123*C123</f>
        <v>916.66</v>
      </c>
    </row>
    <row r="124" spans="1:5" ht="12.75">
      <c r="A124" s="6" t="s">
        <v>129</v>
      </c>
      <c r="B124" s="7" t="s">
        <v>11</v>
      </c>
      <c r="C124" s="7">
        <v>1</v>
      </c>
      <c r="D124" s="17">
        <v>638.89</v>
      </c>
      <c r="E124" s="17">
        <f>D124*C124</f>
        <v>638.89</v>
      </c>
    </row>
    <row r="125" spans="1:5" ht="15" customHeight="1">
      <c r="A125" s="23"/>
      <c r="B125" s="24"/>
      <c r="C125" s="24"/>
      <c r="D125" s="17"/>
      <c r="E125" s="18">
        <f>SUM(E6:E124)</f>
        <v>175897.56</v>
      </c>
    </row>
    <row r="128" ht="12.75">
      <c r="A128" s="15"/>
    </row>
  </sheetData>
  <sheetProtection/>
  <autoFilter ref="A5:C125"/>
  <mergeCells count="1">
    <mergeCell ref="A3:C3"/>
  </mergeCells>
  <printOptions/>
  <pageMargins left="0.11811023622047245" right="0.11811023622047245" top="0" bottom="0.15748031496062992" header="0.31496062992125984" footer="0.31496062992125984"/>
  <pageSetup fitToHeight="0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90" zoomScaleNormal="90" zoomScalePageLayoutView="0" workbookViewId="0" topLeftCell="B1">
      <selection activeCell="Q8" sqref="Q8"/>
    </sheetView>
  </sheetViews>
  <sheetFormatPr defaultColWidth="9.140625" defaultRowHeight="15"/>
  <cols>
    <col min="1" max="1" width="83.7109375" style="1" customWidth="1"/>
    <col min="2" max="3" width="9.140625" style="1" customWidth="1"/>
    <col min="4" max="4" width="9.8515625" style="2" bestFit="1" customWidth="1"/>
    <col min="5" max="5" width="12.8515625" style="2" customWidth="1"/>
    <col min="6" max="6" width="11.7109375" style="2" customWidth="1"/>
    <col min="7" max="7" width="11.28125" style="2" customWidth="1"/>
    <col min="8" max="8" width="10.140625" style="2" customWidth="1"/>
    <col min="9" max="9" width="8.421875" style="16" customWidth="1"/>
    <col min="10" max="10" width="14.57421875" style="2" bestFit="1" customWidth="1"/>
    <col min="11" max="11" width="15.140625" style="1" customWidth="1"/>
    <col min="12" max="12" width="19.00390625" style="1" customWidth="1"/>
    <col min="13" max="16384" width="9.140625" style="1" customWidth="1"/>
  </cols>
  <sheetData>
    <row r="1" spans="6:10" ht="12.75">
      <c r="F1" s="20"/>
      <c r="G1" s="20"/>
      <c r="H1" s="20"/>
      <c r="I1" s="20"/>
      <c r="J1" s="20"/>
    </row>
    <row r="3" spans="1:10" ht="12.75">
      <c r="A3" s="21" t="s">
        <v>210</v>
      </c>
      <c r="B3" s="21"/>
      <c r="C3" s="21"/>
      <c r="D3" s="21"/>
      <c r="E3" s="21"/>
      <c r="F3" s="21"/>
      <c r="G3" s="21"/>
      <c r="H3" s="21"/>
      <c r="I3" s="21"/>
      <c r="J3" s="21"/>
    </row>
    <row r="5" spans="1:12" ht="63.75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  <c r="J5" s="4" t="s">
        <v>9</v>
      </c>
      <c r="K5" s="19" t="s">
        <v>211</v>
      </c>
      <c r="L5" s="19" t="s">
        <v>212</v>
      </c>
    </row>
    <row r="6" spans="1:12" ht="12.75">
      <c r="A6" s="6" t="s">
        <v>130</v>
      </c>
      <c r="B6" s="7" t="s">
        <v>131</v>
      </c>
      <c r="C6" s="7">
        <v>420</v>
      </c>
      <c r="D6" s="8">
        <v>147.5</v>
      </c>
      <c r="E6" s="8">
        <v>155</v>
      </c>
      <c r="F6" s="8">
        <v>150</v>
      </c>
      <c r="G6" s="8">
        <f aca="true" t="shared" si="0" ref="G6:G69">ROUND(AVERAGE(D6:F6),2)</f>
        <v>150.83</v>
      </c>
      <c r="H6" s="8">
        <f aca="true" t="shared" si="1" ref="H6:H69">SQRT(VAR(D6:F6))</f>
        <v>3.818813079130184</v>
      </c>
      <c r="I6" s="9">
        <f aca="true" t="shared" si="2" ref="I6:I69">H6/G6</f>
        <v>0.025318657290526975</v>
      </c>
      <c r="J6" s="8">
        <f aca="true" t="shared" si="3" ref="J6:J69">G6*C6</f>
        <v>63348.600000000006</v>
      </c>
      <c r="K6" s="17">
        <v>150.83</v>
      </c>
      <c r="L6" s="17">
        <f>K6*C6</f>
        <v>63348.600000000006</v>
      </c>
    </row>
    <row r="7" spans="1:12" ht="12.75">
      <c r="A7" s="6" t="s">
        <v>132</v>
      </c>
      <c r="B7" s="7" t="s">
        <v>131</v>
      </c>
      <c r="C7" s="7">
        <v>6</v>
      </c>
      <c r="D7" s="8">
        <v>130</v>
      </c>
      <c r="E7" s="8">
        <v>155</v>
      </c>
      <c r="F7" s="8">
        <v>150</v>
      </c>
      <c r="G7" s="8">
        <f t="shared" si="0"/>
        <v>145</v>
      </c>
      <c r="H7" s="8">
        <f t="shared" si="1"/>
        <v>13.228756555322953</v>
      </c>
      <c r="I7" s="9">
        <f t="shared" si="2"/>
        <v>0.09123280382981347</v>
      </c>
      <c r="J7" s="8">
        <f t="shared" si="3"/>
        <v>870</v>
      </c>
      <c r="K7" s="17">
        <v>145</v>
      </c>
      <c r="L7" s="17">
        <f aca="true" t="shared" si="4" ref="L7:L70">K7*C7</f>
        <v>870</v>
      </c>
    </row>
    <row r="8" spans="1:12" ht="12.75">
      <c r="A8" s="6" t="s">
        <v>133</v>
      </c>
      <c r="B8" s="7" t="s">
        <v>131</v>
      </c>
      <c r="C8" s="7">
        <v>128</v>
      </c>
      <c r="D8" s="8">
        <v>147.5</v>
      </c>
      <c r="E8" s="8">
        <v>155</v>
      </c>
      <c r="F8" s="8">
        <v>150</v>
      </c>
      <c r="G8" s="8">
        <f t="shared" si="0"/>
        <v>150.83</v>
      </c>
      <c r="H8" s="8">
        <f t="shared" si="1"/>
        <v>3.818813079130184</v>
      </c>
      <c r="I8" s="9">
        <f t="shared" si="2"/>
        <v>0.025318657290526975</v>
      </c>
      <c r="J8" s="8">
        <f t="shared" si="3"/>
        <v>19306.24</v>
      </c>
      <c r="K8" s="17">
        <v>150.83</v>
      </c>
      <c r="L8" s="17">
        <f t="shared" si="4"/>
        <v>19306.24</v>
      </c>
    </row>
    <row r="9" spans="1:12" ht="12.75">
      <c r="A9" s="6" t="s">
        <v>134</v>
      </c>
      <c r="B9" s="7" t="s">
        <v>131</v>
      </c>
      <c r="C9" s="7">
        <v>3</v>
      </c>
      <c r="D9" s="8">
        <v>147.5</v>
      </c>
      <c r="E9" s="8">
        <v>155</v>
      </c>
      <c r="F9" s="8">
        <v>150</v>
      </c>
      <c r="G9" s="8">
        <f t="shared" si="0"/>
        <v>150.83</v>
      </c>
      <c r="H9" s="8">
        <f t="shared" si="1"/>
        <v>3.818813079130184</v>
      </c>
      <c r="I9" s="9">
        <f t="shared" si="2"/>
        <v>0.025318657290526975</v>
      </c>
      <c r="J9" s="8">
        <f t="shared" si="3"/>
        <v>452.49</v>
      </c>
      <c r="K9" s="17">
        <v>150.83</v>
      </c>
      <c r="L9" s="17">
        <f t="shared" si="4"/>
        <v>452.49</v>
      </c>
    </row>
    <row r="10" spans="1:12" ht="12.75">
      <c r="A10" s="6" t="s">
        <v>135</v>
      </c>
      <c r="B10" s="7" t="s">
        <v>131</v>
      </c>
      <c r="C10" s="7">
        <v>120</v>
      </c>
      <c r="D10" s="8">
        <v>160</v>
      </c>
      <c r="E10" s="8">
        <v>200</v>
      </c>
      <c r="F10" s="8">
        <v>175</v>
      </c>
      <c r="G10" s="8">
        <f t="shared" si="0"/>
        <v>178.33</v>
      </c>
      <c r="H10" s="8">
        <f t="shared" si="1"/>
        <v>20.207259421636962</v>
      </c>
      <c r="I10" s="9">
        <f t="shared" si="2"/>
        <v>0.1133138530905454</v>
      </c>
      <c r="J10" s="8">
        <f t="shared" si="3"/>
        <v>21399.600000000002</v>
      </c>
      <c r="K10" s="17">
        <v>178.33</v>
      </c>
      <c r="L10" s="17">
        <f t="shared" si="4"/>
        <v>21399.600000000002</v>
      </c>
    </row>
    <row r="11" spans="1:12" ht="12.75">
      <c r="A11" s="6" t="s">
        <v>136</v>
      </c>
      <c r="B11" s="7" t="s">
        <v>131</v>
      </c>
      <c r="C11" s="7">
        <v>20</v>
      </c>
      <c r="D11" s="8">
        <v>250</v>
      </c>
      <c r="E11" s="8">
        <v>300</v>
      </c>
      <c r="F11" s="8">
        <v>275</v>
      </c>
      <c r="G11" s="8">
        <f t="shared" si="0"/>
        <v>275</v>
      </c>
      <c r="H11" s="8">
        <f t="shared" si="1"/>
        <v>25</v>
      </c>
      <c r="I11" s="9">
        <f t="shared" si="2"/>
        <v>0.09090909090909091</v>
      </c>
      <c r="J11" s="8">
        <f t="shared" si="3"/>
        <v>5500</v>
      </c>
      <c r="K11" s="17">
        <v>275</v>
      </c>
      <c r="L11" s="17">
        <f t="shared" si="4"/>
        <v>5500</v>
      </c>
    </row>
    <row r="12" spans="1:12" ht="12.75">
      <c r="A12" s="6" t="s">
        <v>137</v>
      </c>
      <c r="B12" s="7" t="s">
        <v>131</v>
      </c>
      <c r="C12" s="7">
        <v>107</v>
      </c>
      <c r="D12" s="8">
        <v>160</v>
      </c>
      <c r="E12" s="8">
        <v>200</v>
      </c>
      <c r="F12" s="8">
        <v>175</v>
      </c>
      <c r="G12" s="8">
        <f t="shared" si="0"/>
        <v>178.33</v>
      </c>
      <c r="H12" s="8">
        <f t="shared" si="1"/>
        <v>20.207259421636962</v>
      </c>
      <c r="I12" s="9">
        <f t="shared" si="2"/>
        <v>0.1133138530905454</v>
      </c>
      <c r="J12" s="8">
        <f t="shared" si="3"/>
        <v>19081.31</v>
      </c>
      <c r="K12" s="17">
        <v>178.33</v>
      </c>
      <c r="L12" s="17">
        <f t="shared" si="4"/>
        <v>19081.31</v>
      </c>
    </row>
    <row r="13" spans="1:12" ht="15" customHeight="1">
      <c r="A13" s="6" t="s">
        <v>138</v>
      </c>
      <c r="B13" s="7" t="s">
        <v>131</v>
      </c>
      <c r="C13" s="7">
        <v>20</v>
      </c>
      <c r="D13" s="8">
        <v>250</v>
      </c>
      <c r="E13" s="8">
        <v>300</v>
      </c>
      <c r="F13" s="8">
        <v>275</v>
      </c>
      <c r="G13" s="8">
        <f t="shared" si="0"/>
        <v>275</v>
      </c>
      <c r="H13" s="8">
        <f t="shared" si="1"/>
        <v>25</v>
      </c>
      <c r="I13" s="9">
        <f t="shared" si="2"/>
        <v>0.09090909090909091</v>
      </c>
      <c r="J13" s="8">
        <f t="shared" si="3"/>
        <v>5500</v>
      </c>
      <c r="K13" s="17">
        <v>275</v>
      </c>
      <c r="L13" s="17">
        <f t="shared" si="4"/>
        <v>5500</v>
      </c>
    </row>
    <row r="14" spans="1:12" ht="16.5" customHeight="1">
      <c r="A14" s="6" t="s">
        <v>139</v>
      </c>
      <c r="B14" s="7" t="s">
        <v>131</v>
      </c>
      <c r="C14" s="7">
        <v>18</v>
      </c>
      <c r="D14" s="8">
        <v>150</v>
      </c>
      <c r="E14" s="8">
        <v>175</v>
      </c>
      <c r="F14" s="8">
        <v>175</v>
      </c>
      <c r="G14" s="8">
        <f t="shared" si="0"/>
        <v>166.67</v>
      </c>
      <c r="H14" s="8">
        <f t="shared" si="1"/>
        <v>14.433756729740729</v>
      </c>
      <c r="I14" s="9">
        <f t="shared" si="2"/>
        <v>0.08660080836227714</v>
      </c>
      <c r="J14" s="8">
        <f t="shared" si="3"/>
        <v>3000.06</v>
      </c>
      <c r="K14" s="17">
        <v>166.67</v>
      </c>
      <c r="L14" s="17">
        <f t="shared" si="4"/>
        <v>3000.06</v>
      </c>
    </row>
    <row r="15" spans="1:12" ht="13.5" customHeight="1">
      <c r="A15" s="6" t="s">
        <v>140</v>
      </c>
      <c r="B15" s="7" t="s">
        <v>131</v>
      </c>
      <c r="C15" s="7">
        <v>14</v>
      </c>
      <c r="D15" s="8">
        <v>700</v>
      </c>
      <c r="E15" s="8">
        <v>825</v>
      </c>
      <c r="F15" s="8">
        <v>750</v>
      </c>
      <c r="G15" s="8">
        <f t="shared" si="0"/>
        <v>758.33</v>
      </c>
      <c r="H15" s="8">
        <f t="shared" si="1"/>
        <v>62.91528696058989</v>
      </c>
      <c r="I15" s="9">
        <f t="shared" si="2"/>
        <v>0.08296557825826471</v>
      </c>
      <c r="J15" s="8">
        <f t="shared" si="3"/>
        <v>10616.62</v>
      </c>
      <c r="K15" s="17">
        <v>758.33</v>
      </c>
      <c r="L15" s="17">
        <f t="shared" si="4"/>
        <v>10616.62</v>
      </c>
    </row>
    <row r="16" spans="1:12" ht="15.75" customHeight="1">
      <c r="A16" s="6" t="s">
        <v>141</v>
      </c>
      <c r="B16" s="7" t="s">
        <v>131</v>
      </c>
      <c r="C16" s="7">
        <v>6</v>
      </c>
      <c r="D16" s="8">
        <v>165</v>
      </c>
      <c r="E16" s="8">
        <v>200</v>
      </c>
      <c r="F16" s="8">
        <v>175</v>
      </c>
      <c r="G16" s="8">
        <f t="shared" si="0"/>
        <v>180</v>
      </c>
      <c r="H16" s="8">
        <f t="shared" si="1"/>
        <v>18.027756377319946</v>
      </c>
      <c r="I16" s="9">
        <f t="shared" si="2"/>
        <v>0.10015420209622192</v>
      </c>
      <c r="J16" s="8">
        <f t="shared" si="3"/>
        <v>1080</v>
      </c>
      <c r="K16" s="17">
        <v>180</v>
      </c>
      <c r="L16" s="17">
        <f t="shared" si="4"/>
        <v>1080</v>
      </c>
    </row>
    <row r="17" spans="1:12" ht="12.75">
      <c r="A17" s="6" t="s">
        <v>142</v>
      </c>
      <c r="B17" s="7" t="s">
        <v>131</v>
      </c>
      <c r="C17" s="7">
        <v>6</v>
      </c>
      <c r="D17" s="8">
        <v>165</v>
      </c>
      <c r="E17" s="8">
        <v>200</v>
      </c>
      <c r="F17" s="8">
        <v>175</v>
      </c>
      <c r="G17" s="8">
        <f t="shared" si="0"/>
        <v>180</v>
      </c>
      <c r="H17" s="8">
        <f t="shared" si="1"/>
        <v>18.027756377319946</v>
      </c>
      <c r="I17" s="9">
        <f t="shared" si="2"/>
        <v>0.10015420209622192</v>
      </c>
      <c r="J17" s="8">
        <f t="shared" si="3"/>
        <v>1080</v>
      </c>
      <c r="K17" s="17">
        <v>180</v>
      </c>
      <c r="L17" s="17">
        <f t="shared" si="4"/>
        <v>1080</v>
      </c>
    </row>
    <row r="18" spans="1:12" ht="15.75" customHeight="1">
      <c r="A18" s="6" t="s">
        <v>143</v>
      </c>
      <c r="B18" s="7" t="s">
        <v>131</v>
      </c>
      <c r="C18" s="7">
        <v>41</v>
      </c>
      <c r="D18" s="8">
        <v>147.5</v>
      </c>
      <c r="E18" s="8">
        <v>155</v>
      </c>
      <c r="F18" s="8">
        <v>150</v>
      </c>
      <c r="G18" s="8">
        <f t="shared" si="0"/>
        <v>150.83</v>
      </c>
      <c r="H18" s="8">
        <f t="shared" si="1"/>
        <v>3.818813079130184</v>
      </c>
      <c r="I18" s="9">
        <f t="shared" si="2"/>
        <v>0.025318657290526975</v>
      </c>
      <c r="J18" s="8">
        <f t="shared" si="3"/>
        <v>6184.030000000001</v>
      </c>
      <c r="K18" s="17">
        <v>150.83</v>
      </c>
      <c r="L18" s="17">
        <f t="shared" si="4"/>
        <v>6184.030000000001</v>
      </c>
    </row>
    <row r="19" spans="1:12" ht="12.75" customHeight="1">
      <c r="A19" s="6" t="s">
        <v>144</v>
      </c>
      <c r="B19" s="7" t="s">
        <v>131</v>
      </c>
      <c r="C19" s="7">
        <v>71</v>
      </c>
      <c r="D19" s="8">
        <v>147.5</v>
      </c>
      <c r="E19" s="8">
        <v>155</v>
      </c>
      <c r="F19" s="8">
        <v>150</v>
      </c>
      <c r="G19" s="8">
        <f t="shared" si="0"/>
        <v>150.83</v>
      </c>
      <c r="H19" s="8">
        <f t="shared" si="1"/>
        <v>3.818813079130184</v>
      </c>
      <c r="I19" s="9">
        <f t="shared" si="2"/>
        <v>0.025318657290526975</v>
      </c>
      <c r="J19" s="8">
        <f t="shared" si="3"/>
        <v>10708.93</v>
      </c>
      <c r="K19" s="17">
        <v>150.83</v>
      </c>
      <c r="L19" s="17">
        <f t="shared" si="4"/>
        <v>10708.93</v>
      </c>
    </row>
    <row r="20" spans="1:12" ht="12.75">
      <c r="A20" s="6" t="s">
        <v>145</v>
      </c>
      <c r="B20" s="7" t="s">
        <v>131</v>
      </c>
      <c r="C20" s="7">
        <v>45</v>
      </c>
      <c r="D20" s="8">
        <v>147.5</v>
      </c>
      <c r="E20" s="8">
        <v>155</v>
      </c>
      <c r="F20" s="8">
        <v>150</v>
      </c>
      <c r="G20" s="8">
        <f t="shared" si="0"/>
        <v>150.83</v>
      </c>
      <c r="H20" s="8">
        <f t="shared" si="1"/>
        <v>3.818813079130184</v>
      </c>
      <c r="I20" s="9">
        <f t="shared" si="2"/>
        <v>0.025318657290526975</v>
      </c>
      <c r="J20" s="8">
        <f t="shared" si="3"/>
        <v>6787.35</v>
      </c>
      <c r="K20" s="17">
        <v>150.83</v>
      </c>
      <c r="L20" s="17">
        <f t="shared" si="4"/>
        <v>6787.35</v>
      </c>
    </row>
    <row r="21" spans="1:12" ht="15" customHeight="1">
      <c r="A21" s="6" t="s">
        <v>146</v>
      </c>
      <c r="B21" s="7" t="s">
        <v>131</v>
      </c>
      <c r="C21" s="7">
        <v>5</v>
      </c>
      <c r="D21" s="8">
        <v>135</v>
      </c>
      <c r="E21" s="8">
        <v>155</v>
      </c>
      <c r="F21" s="8">
        <v>150</v>
      </c>
      <c r="G21" s="8">
        <f t="shared" si="0"/>
        <v>146.67</v>
      </c>
      <c r="H21" s="8">
        <f t="shared" si="1"/>
        <v>10.408329997330606</v>
      </c>
      <c r="I21" s="9">
        <f t="shared" si="2"/>
        <v>0.07096427352103775</v>
      </c>
      <c r="J21" s="8">
        <f t="shared" si="3"/>
        <v>733.3499999999999</v>
      </c>
      <c r="K21" s="17">
        <v>146.67</v>
      </c>
      <c r="L21" s="17">
        <f t="shared" si="4"/>
        <v>733.3499999999999</v>
      </c>
    </row>
    <row r="22" spans="1:12" ht="12.75">
      <c r="A22" s="6" t="s">
        <v>147</v>
      </c>
      <c r="B22" s="7" t="s">
        <v>131</v>
      </c>
      <c r="C22" s="7">
        <v>2</v>
      </c>
      <c r="D22" s="8">
        <v>147.5</v>
      </c>
      <c r="E22" s="8">
        <v>155</v>
      </c>
      <c r="F22" s="8">
        <v>150</v>
      </c>
      <c r="G22" s="8">
        <f t="shared" si="0"/>
        <v>150.83</v>
      </c>
      <c r="H22" s="8">
        <f t="shared" si="1"/>
        <v>3.818813079130184</v>
      </c>
      <c r="I22" s="9">
        <f t="shared" si="2"/>
        <v>0.025318657290526975</v>
      </c>
      <c r="J22" s="8">
        <f t="shared" si="3"/>
        <v>301.66</v>
      </c>
      <c r="K22" s="17">
        <v>150.83</v>
      </c>
      <c r="L22" s="17">
        <f t="shared" si="4"/>
        <v>301.66</v>
      </c>
    </row>
    <row r="23" spans="1:12" ht="13.5" customHeight="1">
      <c r="A23" s="6" t="s">
        <v>148</v>
      </c>
      <c r="B23" s="7" t="s">
        <v>131</v>
      </c>
      <c r="C23" s="7">
        <v>5</v>
      </c>
      <c r="D23" s="8">
        <v>152.5</v>
      </c>
      <c r="E23" s="8">
        <v>155</v>
      </c>
      <c r="F23" s="8">
        <v>150</v>
      </c>
      <c r="G23" s="8">
        <f t="shared" si="0"/>
        <v>152.5</v>
      </c>
      <c r="H23" s="8">
        <f t="shared" si="1"/>
        <v>2.5</v>
      </c>
      <c r="I23" s="9">
        <f t="shared" si="2"/>
        <v>0.01639344262295082</v>
      </c>
      <c r="J23" s="8">
        <f t="shared" si="3"/>
        <v>762.5</v>
      </c>
      <c r="K23" s="17">
        <v>152.5</v>
      </c>
      <c r="L23" s="17">
        <f t="shared" si="4"/>
        <v>762.5</v>
      </c>
    </row>
    <row r="24" spans="1:12" ht="13.5" customHeight="1">
      <c r="A24" s="6" t="s">
        <v>149</v>
      </c>
      <c r="B24" s="7" t="s">
        <v>131</v>
      </c>
      <c r="C24" s="7">
        <v>12</v>
      </c>
      <c r="D24" s="8">
        <v>787.5</v>
      </c>
      <c r="E24" s="8">
        <v>1000</v>
      </c>
      <c r="F24" s="8">
        <v>875</v>
      </c>
      <c r="G24" s="8">
        <f t="shared" si="0"/>
        <v>887.5</v>
      </c>
      <c r="H24" s="8">
        <f t="shared" si="1"/>
        <v>106.80004681646913</v>
      </c>
      <c r="I24" s="9">
        <f t="shared" si="2"/>
        <v>0.12033808091996522</v>
      </c>
      <c r="J24" s="8">
        <f t="shared" si="3"/>
        <v>10650</v>
      </c>
      <c r="K24" s="17">
        <v>887.5</v>
      </c>
      <c r="L24" s="17">
        <f t="shared" si="4"/>
        <v>10650</v>
      </c>
    </row>
    <row r="25" spans="1:12" ht="15" customHeight="1">
      <c r="A25" s="6" t="s">
        <v>150</v>
      </c>
      <c r="B25" s="7" t="s">
        <v>131</v>
      </c>
      <c r="C25" s="7">
        <v>34</v>
      </c>
      <c r="D25" s="8">
        <v>262.5</v>
      </c>
      <c r="E25" s="8">
        <v>375</v>
      </c>
      <c r="F25" s="8">
        <v>275</v>
      </c>
      <c r="G25" s="8">
        <f t="shared" si="0"/>
        <v>304.17</v>
      </c>
      <c r="H25" s="8">
        <f t="shared" si="1"/>
        <v>61.66103577895317</v>
      </c>
      <c r="I25" s="9">
        <f t="shared" si="2"/>
        <v>0.20271899194185214</v>
      </c>
      <c r="J25" s="8">
        <f t="shared" si="3"/>
        <v>10341.78</v>
      </c>
      <c r="K25" s="17">
        <v>304.17</v>
      </c>
      <c r="L25" s="17">
        <f t="shared" si="4"/>
        <v>10341.78</v>
      </c>
    </row>
    <row r="26" spans="1:12" ht="11.25" customHeight="1">
      <c r="A26" s="6" t="s">
        <v>151</v>
      </c>
      <c r="B26" s="7" t="s">
        <v>131</v>
      </c>
      <c r="C26" s="7">
        <v>100</v>
      </c>
      <c r="D26" s="8">
        <v>162.5</v>
      </c>
      <c r="E26" s="8">
        <v>155</v>
      </c>
      <c r="F26" s="8">
        <v>175</v>
      </c>
      <c r="G26" s="8">
        <f t="shared" si="0"/>
        <v>164.17</v>
      </c>
      <c r="H26" s="8">
        <f t="shared" si="1"/>
        <v>10.103629710818572</v>
      </c>
      <c r="I26" s="9">
        <f t="shared" si="2"/>
        <v>0.06154370293487588</v>
      </c>
      <c r="J26" s="8">
        <f t="shared" si="3"/>
        <v>16417</v>
      </c>
      <c r="K26" s="17">
        <v>164.17</v>
      </c>
      <c r="L26" s="17">
        <f t="shared" si="4"/>
        <v>16417</v>
      </c>
    </row>
    <row r="27" spans="1:12" ht="13.5" customHeight="1">
      <c r="A27" s="6" t="s">
        <v>152</v>
      </c>
      <c r="B27" s="7" t="s">
        <v>131</v>
      </c>
      <c r="C27" s="7">
        <v>1</v>
      </c>
      <c r="D27" s="8">
        <v>130</v>
      </c>
      <c r="E27" s="8">
        <v>155</v>
      </c>
      <c r="F27" s="8">
        <v>150</v>
      </c>
      <c r="G27" s="8">
        <f t="shared" si="0"/>
        <v>145</v>
      </c>
      <c r="H27" s="8">
        <f t="shared" si="1"/>
        <v>13.228756555322953</v>
      </c>
      <c r="I27" s="9">
        <f t="shared" si="2"/>
        <v>0.09123280382981347</v>
      </c>
      <c r="J27" s="8">
        <f t="shared" si="3"/>
        <v>145</v>
      </c>
      <c r="K27" s="17">
        <v>145</v>
      </c>
      <c r="L27" s="17">
        <f t="shared" si="4"/>
        <v>145</v>
      </c>
    </row>
    <row r="28" spans="1:12" ht="12.75">
      <c r="A28" s="6" t="s">
        <v>153</v>
      </c>
      <c r="B28" s="7" t="s">
        <v>131</v>
      </c>
      <c r="C28" s="7">
        <v>1</v>
      </c>
      <c r="D28" s="8">
        <v>445</v>
      </c>
      <c r="E28" s="8">
        <v>500</v>
      </c>
      <c r="F28" s="8">
        <v>500</v>
      </c>
      <c r="G28" s="8">
        <f t="shared" si="0"/>
        <v>481.67</v>
      </c>
      <c r="H28" s="8">
        <f t="shared" si="1"/>
        <v>31.754264805429113</v>
      </c>
      <c r="I28" s="9">
        <f t="shared" si="2"/>
        <v>0.06592535305381093</v>
      </c>
      <c r="J28" s="8">
        <f t="shared" si="3"/>
        <v>481.67</v>
      </c>
      <c r="K28" s="17">
        <v>481.67</v>
      </c>
      <c r="L28" s="17">
        <f t="shared" si="4"/>
        <v>481.67</v>
      </c>
    </row>
    <row r="29" spans="1:12" ht="12.75">
      <c r="A29" s="6" t="s">
        <v>154</v>
      </c>
      <c r="B29" s="7" t="s">
        <v>131</v>
      </c>
      <c r="C29" s="7">
        <v>1</v>
      </c>
      <c r="D29" s="8">
        <v>525</v>
      </c>
      <c r="E29" s="8">
        <v>750</v>
      </c>
      <c r="F29" s="8">
        <v>750</v>
      </c>
      <c r="G29" s="8">
        <f t="shared" si="0"/>
        <v>675</v>
      </c>
      <c r="H29" s="8">
        <f t="shared" si="1"/>
        <v>129.9038105676658</v>
      </c>
      <c r="I29" s="9">
        <f t="shared" si="2"/>
        <v>0.19245008972987526</v>
      </c>
      <c r="J29" s="8">
        <f t="shared" si="3"/>
        <v>675</v>
      </c>
      <c r="K29" s="17">
        <v>675</v>
      </c>
      <c r="L29" s="17">
        <f t="shared" si="4"/>
        <v>675</v>
      </c>
    </row>
    <row r="30" spans="1:12" ht="12.75">
      <c r="A30" s="6" t="s">
        <v>155</v>
      </c>
      <c r="B30" s="7" t="s">
        <v>131</v>
      </c>
      <c r="C30" s="7">
        <v>1</v>
      </c>
      <c r="D30" s="8">
        <v>392.5</v>
      </c>
      <c r="E30" s="8">
        <v>425</v>
      </c>
      <c r="F30" s="8">
        <v>400</v>
      </c>
      <c r="G30" s="8">
        <f t="shared" si="0"/>
        <v>405.83</v>
      </c>
      <c r="H30" s="8">
        <f t="shared" si="1"/>
        <v>17.0171482138854</v>
      </c>
      <c r="I30" s="9">
        <f t="shared" si="2"/>
        <v>0.04193171577725994</v>
      </c>
      <c r="J30" s="8">
        <f t="shared" si="3"/>
        <v>405.83</v>
      </c>
      <c r="K30" s="17">
        <v>405.83</v>
      </c>
      <c r="L30" s="17">
        <f t="shared" si="4"/>
        <v>405.83</v>
      </c>
    </row>
    <row r="31" spans="1:12" ht="12.75">
      <c r="A31" s="6" t="s">
        <v>156</v>
      </c>
      <c r="B31" s="7" t="s">
        <v>131</v>
      </c>
      <c r="C31" s="7">
        <v>5</v>
      </c>
      <c r="D31" s="8">
        <v>182.5</v>
      </c>
      <c r="E31" s="8">
        <v>250</v>
      </c>
      <c r="F31" s="8">
        <v>200</v>
      </c>
      <c r="G31" s="8">
        <f t="shared" si="0"/>
        <v>210.83</v>
      </c>
      <c r="H31" s="8">
        <f t="shared" si="1"/>
        <v>35.02974926163943</v>
      </c>
      <c r="I31" s="9">
        <f t="shared" si="2"/>
        <v>0.1661516352589263</v>
      </c>
      <c r="J31" s="8">
        <f t="shared" si="3"/>
        <v>1054.15</v>
      </c>
      <c r="K31" s="17">
        <v>210.83</v>
      </c>
      <c r="L31" s="17">
        <f t="shared" si="4"/>
        <v>1054.15</v>
      </c>
    </row>
    <row r="32" spans="1:12" ht="12.75">
      <c r="A32" s="6" t="s">
        <v>157</v>
      </c>
      <c r="B32" s="7" t="s">
        <v>131</v>
      </c>
      <c r="C32" s="7">
        <v>3</v>
      </c>
      <c r="D32" s="8">
        <v>287.5</v>
      </c>
      <c r="E32" s="8">
        <v>375</v>
      </c>
      <c r="F32" s="8">
        <v>287.5</v>
      </c>
      <c r="G32" s="8">
        <f t="shared" si="0"/>
        <v>316.67</v>
      </c>
      <c r="H32" s="8">
        <f t="shared" si="1"/>
        <v>50.51814855409235</v>
      </c>
      <c r="I32" s="9">
        <f t="shared" si="2"/>
        <v>0.15952931617801605</v>
      </c>
      <c r="J32" s="8">
        <f t="shared" si="3"/>
        <v>950.01</v>
      </c>
      <c r="K32" s="17">
        <v>316.67</v>
      </c>
      <c r="L32" s="17">
        <f t="shared" si="4"/>
        <v>950.01</v>
      </c>
    </row>
    <row r="33" spans="1:12" ht="12.75">
      <c r="A33" s="6" t="s">
        <v>158</v>
      </c>
      <c r="B33" s="7" t="s">
        <v>131</v>
      </c>
      <c r="C33" s="7">
        <v>2</v>
      </c>
      <c r="D33" s="8">
        <v>702.5</v>
      </c>
      <c r="E33" s="8">
        <v>750</v>
      </c>
      <c r="F33" s="8">
        <v>750</v>
      </c>
      <c r="G33" s="8">
        <f t="shared" si="0"/>
        <v>734.17</v>
      </c>
      <c r="H33" s="8">
        <f t="shared" si="1"/>
        <v>27.42413778650793</v>
      </c>
      <c r="I33" s="9">
        <f t="shared" si="2"/>
        <v>0.03735393408407853</v>
      </c>
      <c r="J33" s="8">
        <f t="shared" si="3"/>
        <v>1468.34</v>
      </c>
      <c r="K33" s="17">
        <v>734.17</v>
      </c>
      <c r="L33" s="17">
        <f t="shared" si="4"/>
        <v>1468.34</v>
      </c>
    </row>
    <row r="34" spans="1:12" ht="12.75">
      <c r="A34" s="6" t="s">
        <v>159</v>
      </c>
      <c r="B34" s="7" t="s">
        <v>131</v>
      </c>
      <c r="C34" s="7">
        <v>12</v>
      </c>
      <c r="D34" s="8">
        <v>435</v>
      </c>
      <c r="E34" s="8">
        <v>550</v>
      </c>
      <c r="F34" s="8">
        <v>500</v>
      </c>
      <c r="G34" s="8">
        <f t="shared" si="0"/>
        <v>495</v>
      </c>
      <c r="H34" s="8">
        <f t="shared" si="1"/>
        <v>57.66281297335398</v>
      </c>
      <c r="I34" s="9">
        <f t="shared" si="2"/>
        <v>0.11649053125930096</v>
      </c>
      <c r="J34" s="8">
        <f t="shared" si="3"/>
        <v>5940</v>
      </c>
      <c r="K34" s="17">
        <v>495</v>
      </c>
      <c r="L34" s="17">
        <f t="shared" si="4"/>
        <v>5940</v>
      </c>
    </row>
    <row r="35" spans="1:12" ht="12.75">
      <c r="A35" s="6" t="s">
        <v>160</v>
      </c>
      <c r="B35" s="7" t="s">
        <v>131</v>
      </c>
      <c r="C35" s="7">
        <v>1</v>
      </c>
      <c r="D35" s="8">
        <v>435</v>
      </c>
      <c r="E35" s="8">
        <v>550</v>
      </c>
      <c r="F35" s="8">
        <v>500</v>
      </c>
      <c r="G35" s="8">
        <f t="shared" si="0"/>
        <v>495</v>
      </c>
      <c r="H35" s="8">
        <f t="shared" si="1"/>
        <v>57.66281297335398</v>
      </c>
      <c r="I35" s="9">
        <f t="shared" si="2"/>
        <v>0.11649053125930096</v>
      </c>
      <c r="J35" s="8">
        <f t="shared" si="3"/>
        <v>495</v>
      </c>
      <c r="K35" s="17">
        <v>495</v>
      </c>
      <c r="L35" s="17">
        <f t="shared" si="4"/>
        <v>495</v>
      </c>
    </row>
    <row r="36" spans="1:12" ht="15" customHeight="1">
      <c r="A36" s="6" t="s">
        <v>161</v>
      </c>
      <c r="B36" s="7" t="s">
        <v>131</v>
      </c>
      <c r="C36" s="7">
        <v>8</v>
      </c>
      <c r="D36" s="8">
        <v>225</v>
      </c>
      <c r="E36" s="8">
        <v>275</v>
      </c>
      <c r="F36" s="8">
        <v>250</v>
      </c>
      <c r="G36" s="8">
        <f t="shared" si="0"/>
        <v>250</v>
      </c>
      <c r="H36" s="8">
        <f t="shared" si="1"/>
        <v>25</v>
      </c>
      <c r="I36" s="9">
        <f t="shared" si="2"/>
        <v>0.1</v>
      </c>
      <c r="J36" s="8">
        <f t="shared" si="3"/>
        <v>2000</v>
      </c>
      <c r="K36" s="17">
        <v>250</v>
      </c>
      <c r="L36" s="17">
        <f t="shared" si="4"/>
        <v>2000</v>
      </c>
    </row>
    <row r="37" spans="1:12" ht="12.75">
      <c r="A37" s="6" t="s">
        <v>162</v>
      </c>
      <c r="B37" s="7" t="s">
        <v>131</v>
      </c>
      <c r="C37" s="7">
        <v>8</v>
      </c>
      <c r="D37" s="8">
        <v>187.5</v>
      </c>
      <c r="E37" s="8">
        <v>300</v>
      </c>
      <c r="F37" s="8">
        <v>200</v>
      </c>
      <c r="G37" s="8">
        <f t="shared" si="0"/>
        <v>229.17</v>
      </c>
      <c r="H37" s="8">
        <f t="shared" si="1"/>
        <v>61.66103577895305</v>
      </c>
      <c r="I37" s="9">
        <f t="shared" si="2"/>
        <v>0.26906242430925975</v>
      </c>
      <c r="J37" s="8">
        <f t="shared" si="3"/>
        <v>1833.36</v>
      </c>
      <c r="K37" s="17">
        <v>229.17</v>
      </c>
      <c r="L37" s="17">
        <f t="shared" si="4"/>
        <v>1833.36</v>
      </c>
    </row>
    <row r="38" spans="1:12" ht="12.75">
      <c r="A38" s="6" t="s">
        <v>163</v>
      </c>
      <c r="B38" s="7" t="s">
        <v>131</v>
      </c>
      <c r="C38" s="7">
        <v>2</v>
      </c>
      <c r="D38" s="8">
        <v>240</v>
      </c>
      <c r="E38" s="8">
        <v>300</v>
      </c>
      <c r="F38" s="8">
        <v>250</v>
      </c>
      <c r="G38" s="8">
        <f t="shared" si="0"/>
        <v>263.33</v>
      </c>
      <c r="H38" s="8">
        <f t="shared" si="1"/>
        <v>32.14550253664311</v>
      </c>
      <c r="I38" s="9">
        <f t="shared" si="2"/>
        <v>0.1220730738489466</v>
      </c>
      <c r="J38" s="8">
        <f t="shared" si="3"/>
        <v>526.66</v>
      </c>
      <c r="K38" s="17">
        <v>263.33</v>
      </c>
      <c r="L38" s="17">
        <f t="shared" si="4"/>
        <v>526.66</v>
      </c>
    </row>
    <row r="39" spans="1:12" ht="12.75">
      <c r="A39" s="6" t="s">
        <v>164</v>
      </c>
      <c r="B39" s="7" t="s">
        <v>131</v>
      </c>
      <c r="C39" s="7">
        <v>2</v>
      </c>
      <c r="D39" s="8">
        <v>240</v>
      </c>
      <c r="E39" s="8">
        <v>300</v>
      </c>
      <c r="F39" s="8">
        <v>250</v>
      </c>
      <c r="G39" s="8">
        <f t="shared" si="0"/>
        <v>263.33</v>
      </c>
      <c r="H39" s="8">
        <f t="shared" si="1"/>
        <v>32.14550253664311</v>
      </c>
      <c r="I39" s="9">
        <f t="shared" si="2"/>
        <v>0.1220730738489466</v>
      </c>
      <c r="J39" s="8">
        <f t="shared" si="3"/>
        <v>526.66</v>
      </c>
      <c r="K39" s="17">
        <v>263.33</v>
      </c>
      <c r="L39" s="17">
        <f t="shared" si="4"/>
        <v>526.66</v>
      </c>
    </row>
    <row r="40" spans="1:12" ht="12.75">
      <c r="A40" s="6" t="s">
        <v>165</v>
      </c>
      <c r="B40" s="7" t="s">
        <v>131</v>
      </c>
      <c r="C40" s="7">
        <v>15</v>
      </c>
      <c r="D40" s="8">
        <v>275</v>
      </c>
      <c r="E40" s="8">
        <v>300</v>
      </c>
      <c r="F40" s="8">
        <v>275</v>
      </c>
      <c r="G40" s="8">
        <f t="shared" si="0"/>
        <v>283.33</v>
      </c>
      <c r="H40" s="8">
        <f t="shared" si="1"/>
        <v>14.433756729740477</v>
      </c>
      <c r="I40" s="9">
        <f t="shared" si="2"/>
        <v>0.05094327014343867</v>
      </c>
      <c r="J40" s="8">
        <f t="shared" si="3"/>
        <v>4249.95</v>
      </c>
      <c r="K40" s="17">
        <v>283.33</v>
      </c>
      <c r="L40" s="17">
        <f t="shared" si="4"/>
        <v>4249.95</v>
      </c>
    </row>
    <row r="41" spans="1:12" ht="12.75">
      <c r="A41" s="6" t="s">
        <v>166</v>
      </c>
      <c r="B41" s="7" t="s">
        <v>131</v>
      </c>
      <c r="C41" s="7">
        <v>3</v>
      </c>
      <c r="D41" s="8">
        <v>750</v>
      </c>
      <c r="E41" s="8">
        <v>1000</v>
      </c>
      <c r="F41" s="8">
        <v>1000</v>
      </c>
      <c r="G41" s="8">
        <f t="shared" si="0"/>
        <v>916.67</v>
      </c>
      <c r="H41" s="8">
        <f t="shared" si="1"/>
        <v>144.33756729740617</v>
      </c>
      <c r="I41" s="9">
        <f t="shared" si="2"/>
        <v>0.15745859174774585</v>
      </c>
      <c r="J41" s="8">
        <f t="shared" si="3"/>
        <v>2750.0099999999998</v>
      </c>
      <c r="K41" s="17">
        <v>916.67</v>
      </c>
      <c r="L41" s="17">
        <f t="shared" si="4"/>
        <v>2750.0099999999998</v>
      </c>
    </row>
    <row r="42" spans="1:12" ht="12.75">
      <c r="A42" s="6" t="s">
        <v>167</v>
      </c>
      <c r="B42" s="7" t="s">
        <v>131</v>
      </c>
      <c r="C42" s="7">
        <v>2</v>
      </c>
      <c r="D42" s="8">
        <v>750</v>
      </c>
      <c r="E42" s="8">
        <v>1000</v>
      </c>
      <c r="F42" s="8">
        <v>825</v>
      </c>
      <c r="G42" s="8">
        <f t="shared" si="0"/>
        <v>858.33</v>
      </c>
      <c r="H42" s="8">
        <f t="shared" si="1"/>
        <v>128.2900359861718</v>
      </c>
      <c r="I42" s="9">
        <f t="shared" si="2"/>
        <v>0.149464700040977</v>
      </c>
      <c r="J42" s="8">
        <f t="shared" si="3"/>
        <v>1716.66</v>
      </c>
      <c r="K42" s="17">
        <v>858.33</v>
      </c>
      <c r="L42" s="17">
        <f t="shared" si="4"/>
        <v>1716.66</v>
      </c>
    </row>
    <row r="43" spans="1:12" ht="12.75">
      <c r="A43" s="6" t="s">
        <v>168</v>
      </c>
      <c r="B43" s="7" t="s">
        <v>131</v>
      </c>
      <c r="C43" s="7">
        <v>2</v>
      </c>
      <c r="D43" s="8">
        <v>500</v>
      </c>
      <c r="E43" s="8">
        <v>575</v>
      </c>
      <c r="F43" s="8">
        <v>500</v>
      </c>
      <c r="G43" s="8">
        <f t="shared" si="0"/>
        <v>525</v>
      </c>
      <c r="H43" s="8">
        <f t="shared" si="1"/>
        <v>43.30127018922193</v>
      </c>
      <c r="I43" s="9">
        <f t="shared" si="2"/>
        <v>0.08247860988423225</v>
      </c>
      <c r="J43" s="8">
        <f t="shared" si="3"/>
        <v>1050</v>
      </c>
      <c r="K43" s="17">
        <v>525</v>
      </c>
      <c r="L43" s="17">
        <f t="shared" si="4"/>
        <v>1050</v>
      </c>
    </row>
    <row r="44" spans="1:12" ht="12.75">
      <c r="A44" s="6" t="s">
        <v>169</v>
      </c>
      <c r="B44" s="7" t="s">
        <v>131</v>
      </c>
      <c r="C44" s="7">
        <v>15</v>
      </c>
      <c r="D44" s="8">
        <v>770</v>
      </c>
      <c r="E44" s="8">
        <v>1000</v>
      </c>
      <c r="F44" s="8">
        <v>875</v>
      </c>
      <c r="G44" s="8">
        <f t="shared" si="0"/>
        <v>881.67</v>
      </c>
      <c r="H44" s="8">
        <f t="shared" si="1"/>
        <v>115.14483632943883</v>
      </c>
      <c r="I44" s="9">
        <f t="shared" si="2"/>
        <v>0.13059856446225782</v>
      </c>
      <c r="J44" s="8">
        <f t="shared" si="3"/>
        <v>13225.05</v>
      </c>
      <c r="K44" s="17">
        <v>881.67</v>
      </c>
      <c r="L44" s="17">
        <f t="shared" si="4"/>
        <v>13225.05</v>
      </c>
    </row>
    <row r="45" spans="1:12" ht="12.75">
      <c r="A45" s="6" t="s">
        <v>170</v>
      </c>
      <c r="B45" s="7" t="s">
        <v>131</v>
      </c>
      <c r="C45" s="7">
        <v>2</v>
      </c>
      <c r="D45" s="8">
        <v>500</v>
      </c>
      <c r="E45" s="8">
        <v>550</v>
      </c>
      <c r="F45" s="8">
        <v>575</v>
      </c>
      <c r="G45" s="8">
        <f t="shared" si="0"/>
        <v>541.67</v>
      </c>
      <c r="H45" s="8">
        <f t="shared" si="1"/>
        <v>38.18813079129841</v>
      </c>
      <c r="I45" s="9">
        <f t="shared" si="2"/>
        <v>0.07050073068713131</v>
      </c>
      <c r="J45" s="8">
        <f t="shared" si="3"/>
        <v>1083.34</v>
      </c>
      <c r="K45" s="17">
        <v>541.67</v>
      </c>
      <c r="L45" s="17">
        <f t="shared" si="4"/>
        <v>1083.34</v>
      </c>
    </row>
    <row r="46" spans="1:12" ht="12.75">
      <c r="A46" s="6" t="s">
        <v>171</v>
      </c>
      <c r="B46" s="7" t="s">
        <v>131</v>
      </c>
      <c r="C46" s="7">
        <v>1</v>
      </c>
      <c r="D46" s="8">
        <v>375</v>
      </c>
      <c r="E46" s="8">
        <v>425</v>
      </c>
      <c r="F46" s="8">
        <v>500</v>
      </c>
      <c r="G46" s="8">
        <f t="shared" si="0"/>
        <v>433.33</v>
      </c>
      <c r="H46" s="8">
        <f t="shared" si="1"/>
        <v>62.91528696058943</v>
      </c>
      <c r="I46" s="9">
        <f t="shared" si="2"/>
        <v>0.145190240603211</v>
      </c>
      <c r="J46" s="8">
        <f t="shared" si="3"/>
        <v>433.33</v>
      </c>
      <c r="K46" s="17">
        <v>433.33</v>
      </c>
      <c r="L46" s="17">
        <f t="shared" si="4"/>
        <v>433.33</v>
      </c>
    </row>
    <row r="47" spans="1:12" ht="12.75">
      <c r="A47" s="6" t="s">
        <v>172</v>
      </c>
      <c r="B47" s="7" t="s">
        <v>131</v>
      </c>
      <c r="C47" s="7">
        <v>1</v>
      </c>
      <c r="D47" s="8">
        <v>375</v>
      </c>
      <c r="E47" s="8">
        <v>425</v>
      </c>
      <c r="F47" s="8">
        <v>500</v>
      </c>
      <c r="G47" s="8">
        <f t="shared" si="0"/>
        <v>433.33</v>
      </c>
      <c r="H47" s="8">
        <f t="shared" si="1"/>
        <v>62.91528696058943</v>
      </c>
      <c r="I47" s="9">
        <f t="shared" si="2"/>
        <v>0.145190240603211</v>
      </c>
      <c r="J47" s="8">
        <f t="shared" si="3"/>
        <v>433.33</v>
      </c>
      <c r="K47" s="17">
        <v>433.33</v>
      </c>
      <c r="L47" s="17">
        <f t="shared" si="4"/>
        <v>433.33</v>
      </c>
    </row>
    <row r="48" spans="1:12" ht="12.75">
      <c r="A48" s="6" t="s">
        <v>173</v>
      </c>
      <c r="B48" s="7" t="s">
        <v>131</v>
      </c>
      <c r="C48" s="7">
        <v>200</v>
      </c>
      <c r="D48" s="8">
        <v>657.5</v>
      </c>
      <c r="E48" s="8">
        <v>750</v>
      </c>
      <c r="F48" s="8">
        <v>675</v>
      </c>
      <c r="G48" s="8">
        <f t="shared" si="0"/>
        <v>694.17</v>
      </c>
      <c r="H48" s="8">
        <f t="shared" si="1"/>
        <v>49.13840995935229</v>
      </c>
      <c r="I48" s="9">
        <f t="shared" si="2"/>
        <v>0.07078728547668768</v>
      </c>
      <c r="J48" s="8">
        <f t="shared" si="3"/>
        <v>138834</v>
      </c>
      <c r="K48" s="17">
        <v>694.17</v>
      </c>
      <c r="L48" s="17">
        <f t="shared" si="4"/>
        <v>138834</v>
      </c>
    </row>
    <row r="49" spans="1:12" ht="12.75">
      <c r="A49" s="6" t="s">
        <v>174</v>
      </c>
      <c r="B49" s="7" t="s">
        <v>131</v>
      </c>
      <c r="C49" s="7">
        <v>5</v>
      </c>
      <c r="D49" s="8">
        <v>620</v>
      </c>
      <c r="E49" s="8">
        <v>750</v>
      </c>
      <c r="F49" s="8">
        <v>675</v>
      </c>
      <c r="G49" s="8">
        <f t="shared" si="0"/>
        <v>681.67</v>
      </c>
      <c r="H49" s="8">
        <f t="shared" si="1"/>
        <v>65.2559065015066</v>
      </c>
      <c r="I49" s="9">
        <f t="shared" si="2"/>
        <v>0.09572946807327094</v>
      </c>
      <c r="J49" s="8">
        <f t="shared" si="3"/>
        <v>3408.35</v>
      </c>
      <c r="K49" s="17">
        <v>681.67</v>
      </c>
      <c r="L49" s="17">
        <f t="shared" si="4"/>
        <v>3408.35</v>
      </c>
    </row>
    <row r="50" spans="1:12" ht="12.75">
      <c r="A50" s="6" t="s">
        <v>175</v>
      </c>
      <c r="B50" s="7" t="s">
        <v>131</v>
      </c>
      <c r="C50" s="7">
        <v>71</v>
      </c>
      <c r="D50" s="8">
        <v>640</v>
      </c>
      <c r="E50" s="8">
        <v>750</v>
      </c>
      <c r="F50" s="8">
        <v>675</v>
      </c>
      <c r="G50" s="8">
        <f t="shared" si="0"/>
        <v>688.33</v>
      </c>
      <c r="H50" s="8">
        <f t="shared" si="1"/>
        <v>56.19905100029156</v>
      </c>
      <c r="I50" s="9">
        <f t="shared" si="2"/>
        <v>0.08164550578979786</v>
      </c>
      <c r="J50" s="8">
        <f t="shared" si="3"/>
        <v>48871.43</v>
      </c>
      <c r="K50" s="17">
        <v>688.33</v>
      </c>
      <c r="L50" s="17">
        <f t="shared" si="4"/>
        <v>48871.43</v>
      </c>
    </row>
    <row r="51" spans="1:12" ht="12.75">
      <c r="A51" s="6" t="s">
        <v>176</v>
      </c>
      <c r="B51" s="7" t="s">
        <v>131</v>
      </c>
      <c r="C51" s="7">
        <v>1</v>
      </c>
      <c r="D51" s="8">
        <v>740</v>
      </c>
      <c r="E51" s="8">
        <v>750</v>
      </c>
      <c r="F51" s="8">
        <v>675</v>
      </c>
      <c r="G51" s="8">
        <f t="shared" si="0"/>
        <v>721.67</v>
      </c>
      <c r="H51" s="8">
        <f t="shared" si="1"/>
        <v>40.722639076235865</v>
      </c>
      <c r="I51" s="9">
        <f t="shared" si="2"/>
        <v>0.05642833854287398</v>
      </c>
      <c r="J51" s="8">
        <f t="shared" si="3"/>
        <v>721.67</v>
      </c>
      <c r="K51" s="17">
        <v>721.67</v>
      </c>
      <c r="L51" s="17">
        <f t="shared" si="4"/>
        <v>721.67</v>
      </c>
    </row>
    <row r="52" spans="1:12" ht="12.75">
      <c r="A52" s="6" t="s">
        <v>177</v>
      </c>
      <c r="B52" s="7" t="s">
        <v>131</v>
      </c>
      <c r="C52" s="7">
        <v>50</v>
      </c>
      <c r="D52" s="8">
        <v>747.5</v>
      </c>
      <c r="E52" s="8">
        <v>825</v>
      </c>
      <c r="F52" s="8">
        <v>825</v>
      </c>
      <c r="G52" s="8">
        <f t="shared" si="0"/>
        <v>799.17</v>
      </c>
      <c r="H52" s="8">
        <f t="shared" si="1"/>
        <v>44.74464586219643</v>
      </c>
      <c r="I52" s="9">
        <f t="shared" si="2"/>
        <v>0.05598889580714545</v>
      </c>
      <c r="J52" s="8">
        <f t="shared" si="3"/>
        <v>39958.5</v>
      </c>
      <c r="K52" s="17">
        <v>799.17</v>
      </c>
      <c r="L52" s="17">
        <f t="shared" si="4"/>
        <v>39958.5</v>
      </c>
    </row>
    <row r="53" spans="1:12" ht="12.75">
      <c r="A53" s="6" t="s">
        <v>178</v>
      </c>
      <c r="B53" s="7" t="s">
        <v>131</v>
      </c>
      <c r="C53" s="7">
        <v>10</v>
      </c>
      <c r="D53" s="8">
        <v>850</v>
      </c>
      <c r="E53" s="8">
        <v>1000</v>
      </c>
      <c r="F53" s="8">
        <v>1000</v>
      </c>
      <c r="G53" s="8">
        <f t="shared" si="0"/>
        <v>950</v>
      </c>
      <c r="H53" s="8">
        <f t="shared" si="1"/>
        <v>86.60254037844386</v>
      </c>
      <c r="I53" s="9">
        <f t="shared" si="2"/>
        <v>0.09116056881941459</v>
      </c>
      <c r="J53" s="8">
        <f t="shared" si="3"/>
        <v>9500</v>
      </c>
      <c r="K53" s="17">
        <v>950</v>
      </c>
      <c r="L53" s="17">
        <f t="shared" si="4"/>
        <v>9500</v>
      </c>
    </row>
    <row r="54" spans="1:12" ht="12.75">
      <c r="A54" s="6" t="s">
        <v>179</v>
      </c>
      <c r="B54" s="7" t="s">
        <v>131</v>
      </c>
      <c r="C54" s="7">
        <v>80</v>
      </c>
      <c r="D54" s="8">
        <v>747.5</v>
      </c>
      <c r="E54" s="8">
        <v>825</v>
      </c>
      <c r="F54" s="8">
        <v>825</v>
      </c>
      <c r="G54" s="8">
        <f t="shared" si="0"/>
        <v>799.17</v>
      </c>
      <c r="H54" s="8">
        <f t="shared" si="1"/>
        <v>44.74464586219643</v>
      </c>
      <c r="I54" s="9">
        <f t="shared" si="2"/>
        <v>0.05598889580714545</v>
      </c>
      <c r="J54" s="8">
        <f t="shared" si="3"/>
        <v>63933.6</v>
      </c>
      <c r="K54" s="17">
        <v>799.17</v>
      </c>
      <c r="L54" s="17">
        <f t="shared" si="4"/>
        <v>63933.6</v>
      </c>
    </row>
    <row r="55" spans="1:12" ht="12.75">
      <c r="A55" s="6" t="s">
        <v>180</v>
      </c>
      <c r="B55" s="7" t="s">
        <v>131</v>
      </c>
      <c r="C55" s="7">
        <v>10</v>
      </c>
      <c r="D55" s="8">
        <v>850</v>
      </c>
      <c r="E55" s="8">
        <v>1000</v>
      </c>
      <c r="F55" s="8">
        <v>1000</v>
      </c>
      <c r="G55" s="8">
        <f t="shared" si="0"/>
        <v>950</v>
      </c>
      <c r="H55" s="8">
        <f t="shared" si="1"/>
        <v>86.60254037844386</v>
      </c>
      <c r="I55" s="9">
        <f t="shared" si="2"/>
        <v>0.09116056881941459</v>
      </c>
      <c r="J55" s="8">
        <f t="shared" si="3"/>
        <v>9500</v>
      </c>
      <c r="K55" s="17">
        <v>950</v>
      </c>
      <c r="L55" s="17">
        <f t="shared" si="4"/>
        <v>9500</v>
      </c>
    </row>
    <row r="56" spans="1:12" ht="15" customHeight="1">
      <c r="A56" s="6" t="s">
        <v>181</v>
      </c>
      <c r="B56" s="7" t="s">
        <v>131</v>
      </c>
      <c r="C56" s="7">
        <v>2</v>
      </c>
      <c r="D56" s="8">
        <v>747.5</v>
      </c>
      <c r="E56" s="8">
        <v>825</v>
      </c>
      <c r="F56" s="8">
        <v>750</v>
      </c>
      <c r="G56" s="8">
        <f t="shared" si="0"/>
        <v>774.17</v>
      </c>
      <c r="H56" s="8">
        <f t="shared" si="1"/>
        <v>44.04070087241315</v>
      </c>
      <c r="I56" s="9">
        <f t="shared" si="2"/>
        <v>0.05688763562578394</v>
      </c>
      <c r="J56" s="8">
        <f t="shared" si="3"/>
        <v>1548.34</v>
      </c>
      <c r="K56" s="17">
        <v>774.17</v>
      </c>
      <c r="L56" s="17">
        <f t="shared" si="4"/>
        <v>1548.34</v>
      </c>
    </row>
    <row r="57" spans="1:12" ht="12.75">
      <c r="A57" s="6" t="s">
        <v>182</v>
      </c>
      <c r="B57" s="7" t="s">
        <v>131</v>
      </c>
      <c r="C57" s="7">
        <v>6</v>
      </c>
      <c r="D57" s="8">
        <v>1365</v>
      </c>
      <c r="E57" s="8">
        <v>1500</v>
      </c>
      <c r="F57" s="8">
        <v>1425</v>
      </c>
      <c r="G57" s="8">
        <f t="shared" si="0"/>
        <v>1430</v>
      </c>
      <c r="H57" s="8">
        <f t="shared" si="1"/>
        <v>67.63874629234341</v>
      </c>
      <c r="I57" s="9">
        <f t="shared" si="2"/>
        <v>0.04729982258205833</v>
      </c>
      <c r="J57" s="8">
        <f t="shared" si="3"/>
        <v>8580</v>
      </c>
      <c r="K57" s="17">
        <v>1430</v>
      </c>
      <c r="L57" s="17">
        <f t="shared" si="4"/>
        <v>8580</v>
      </c>
    </row>
    <row r="58" spans="1:12" ht="15" customHeight="1">
      <c r="A58" s="6" t="s">
        <v>183</v>
      </c>
      <c r="B58" s="7" t="s">
        <v>131</v>
      </c>
      <c r="C58" s="7">
        <v>3</v>
      </c>
      <c r="D58" s="8">
        <v>700</v>
      </c>
      <c r="E58" s="8">
        <v>825</v>
      </c>
      <c r="F58" s="8">
        <v>825</v>
      </c>
      <c r="G58" s="8">
        <f t="shared" si="0"/>
        <v>783.33</v>
      </c>
      <c r="H58" s="8">
        <f t="shared" si="1"/>
        <v>72.1687836487035</v>
      </c>
      <c r="I58" s="9">
        <f t="shared" si="2"/>
        <v>0.0921307541504902</v>
      </c>
      <c r="J58" s="8">
        <f t="shared" si="3"/>
        <v>2349.9900000000002</v>
      </c>
      <c r="K58" s="17">
        <v>783.33</v>
      </c>
      <c r="L58" s="17">
        <f t="shared" si="4"/>
        <v>2349.9900000000002</v>
      </c>
    </row>
    <row r="59" spans="1:12" ht="12.75">
      <c r="A59" s="6" t="s">
        <v>184</v>
      </c>
      <c r="B59" s="7" t="s">
        <v>131</v>
      </c>
      <c r="C59" s="7">
        <v>3</v>
      </c>
      <c r="D59" s="8">
        <v>700</v>
      </c>
      <c r="E59" s="8">
        <v>825</v>
      </c>
      <c r="F59" s="8">
        <v>825</v>
      </c>
      <c r="G59" s="8">
        <f t="shared" si="0"/>
        <v>783.33</v>
      </c>
      <c r="H59" s="8">
        <f t="shared" si="1"/>
        <v>72.1687836487035</v>
      </c>
      <c r="I59" s="9">
        <f t="shared" si="2"/>
        <v>0.0921307541504902</v>
      </c>
      <c r="J59" s="8">
        <f t="shared" si="3"/>
        <v>2349.9900000000002</v>
      </c>
      <c r="K59" s="17">
        <v>783.33</v>
      </c>
      <c r="L59" s="17">
        <f t="shared" si="4"/>
        <v>2349.9900000000002</v>
      </c>
    </row>
    <row r="60" spans="1:12" ht="12.75">
      <c r="A60" s="6" t="s">
        <v>185</v>
      </c>
      <c r="B60" s="7" t="s">
        <v>131</v>
      </c>
      <c r="C60" s="7">
        <v>30</v>
      </c>
      <c r="D60" s="8">
        <v>657.5</v>
      </c>
      <c r="E60" s="8">
        <v>750</v>
      </c>
      <c r="F60" s="8">
        <v>675</v>
      </c>
      <c r="G60" s="8">
        <f t="shared" si="0"/>
        <v>694.17</v>
      </c>
      <c r="H60" s="8">
        <f t="shared" si="1"/>
        <v>49.13840995935229</v>
      </c>
      <c r="I60" s="9">
        <f t="shared" si="2"/>
        <v>0.07078728547668768</v>
      </c>
      <c r="J60" s="8">
        <f t="shared" si="3"/>
        <v>20825.1</v>
      </c>
      <c r="K60" s="17">
        <v>694.17</v>
      </c>
      <c r="L60" s="17">
        <f t="shared" si="4"/>
        <v>20825.1</v>
      </c>
    </row>
    <row r="61" spans="1:12" ht="12.75">
      <c r="A61" s="6" t="s">
        <v>186</v>
      </c>
      <c r="B61" s="7" t="s">
        <v>131</v>
      </c>
      <c r="C61" s="7">
        <v>53</v>
      </c>
      <c r="D61" s="8">
        <v>657.5</v>
      </c>
      <c r="E61" s="8">
        <v>750</v>
      </c>
      <c r="F61" s="8">
        <v>675</v>
      </c>
      <c r="G61" s="8">
        <f t="shared" si="0"/>
        <v>694.17</v>
      </c>
      <c r="H61" s="8">
        <f t="shared" si="1"/>
        <v>49.13840995935229</v>
      </c>
      <c r="I61" s="9">
        <f t="shared" si="2"/>
        <v>0.07078728547668768</v>
      </c>
      <c r="J61" s="8">
        <f t="shared" si="3"/>
        <v>36791.009999999995</v>
      </c>
      <c r="K61" s="17">
        <v>694.17</v>
      </c>
      <c r="L61" s="17">
        <f t="shared" si="4"/>
        <v>36791.009999999995</v>
      </c>
    </row>
    <row r="62" spans="1:12" ht="12.75">
      <c r="A62" s="6" t="s">
        <v>187</v>
      </c>
      <c r="B62" s="7" t="s">
        <v>131</v>
      </c>
      <c r="C62" s="7">
        <v>21</v>
      </c>
      <c r="D62" s="8">
        <v>657.5</v>
      </c>
      <c r="E62" s="8">
        <v>750</v>
      </c>
      <c r="F62" s="8">
        <v>675</v>
      </c>
      <c r="G62" s="8">
        <f t="shared" si="0"/>
        <v>694.17</v>
      </c>
      <c r="H62" s="8">
        <f t="shared" si="1"/>
        <v>49.13840995935229</v>
      </c>
      <c r="I62" s="9">
        <f t="shared" si="2"/>
        <v>0.07078728547668768</v>
      </c>
      <c r="J62" s="8">
        <f t="shared" si="3"/>
        <v>14577.57</v>
      </c>
      <c r="K62" s="17">
        <v>694.17</v>
      </c>
      <c r="L62" s="17">
        <f t="shared" si="4"/>
        <v>14577.57</v>
      </c>
    </row>
    <row r="63" spans="1:12" ht="12.75">
      <c r="A63" s="6" t="s">
        <v>188</v>
      </c>
      <c r="B63" s="7" t="s">
        <v>131</v>
      </c>
      <c r="C63" s="7">
        <v>2</v>
      </c>
      <c r="D63" s="8">
        <v>612.5</v>
      </c>
      <c r="E63" s="8">
        <v>750</v>
      </c>
      <c r="F63" s="8">
        <v>675</v>
      </c>
      <c r="G63" s="8">
        <f t="shared" si="0"/>
        <v>679.17</v>
      </c>
      <c r="H63" s="8">
        <f t="shared" si="1"/>
        <v>68.84463184107656</v>
      </c>
      <c r="I63" s="9">
        <f t="shared" si="2"/>
        <v>0.10136583159014174</v>
      </c>
      <c r="J63" s="8">
        <f t="shared" si="3"/>
        <v>1358.34</v>
      </c>
      <c r="K63" s="17">
        <v>679.17</v>
      </c>
      <c r="L63" s="17">
        <f t="shared" si="4"/>
        <v>1358.34</v>
      </c>
    </row>
    <row r="64" spans="1:12" ht="12.75">
      <c r="A64" s="6" t="s">
        <v>189</v>
      </c>
      <c r="B64" s="7" t="s">
        <v>131</v>
      </c>
      <c r="C64" s="7">
        <v>1</v>
      </c>
      <c r="D64" s="8">
        <v>657.5</v>
      </c>
      <c r="E64" s="8">
        <v>750</v>
      </c>
      <c r="F64" s="8">
        <v>675</v>
      </c>
      <c r="G64" s="8">
        <f t="shared" si="0"/>
        <v>694.17</v>
      </c>
      <c r="H64" s="8">
        <f t="shared" si="1"/>
        <v>49.13840995935229</v>
      </c>
      <c r="I64" s="9">
        <f t="shared" si="2"/>
        <v>0.07078728547668768</v>
      </c>
      <c r="J64" s="8">
        <f t="shared" si="3"/>
        <v>694.17</v>
      </c>
      <c r="K64" s="17">
        <v>694.17</v>
      </c>
      <c r="L64" s="17">
        <f t="shared" si="4"/>
        <v>694.17</v>
      </c>
    </row>
    <row r="65" spans="1:12" ht="12.75">
      <c r="A65" s="6" t="s">
        <v>190</v>
      </c>
      <c r="B65" s="7" t="s">
        <v>131</v>
      </c>
      <c r="C65" s="7">
        <v>1</v>
      </c>
      <c r="D65" s="8">
        <v>612.5</v>
      </c>
      <c r="E65" s="8">
        <v>750</v>
      </c>
      <c r="F65" s="8">
        <v>675</v>
      </c>
      <c r="G65" s="8">
        <f t="shared" si="0"/>
        <v>679.17</v>
      </c>
      <c r="H65" s="8">
        <f t="shared" si="1"/>
        <v>68.84463184107656</v>
      </c>
      <c r="I65" s="9">
        <f t="shared" si="2"/>
        <v>0.10136583159014174</v>
      </c>
      <c r="J65" s="8">
        <f t="shared" si="3"/>
        <v>679.17</v>
      </c>
      <c r="K65" s="17">
        <v>679.17</v>
      </c>
      <c r="L65" s="17">
        <f t="shared" si="4"/>
        <v>679.17</v>
      </c>
    </row>
    <row r="66" spans="1:12" ht="12.75">
      <c r="A66" s="6" t="s">
        <v>191</v>
      </c>
      <c r="B66" s="7" t="s">
        <v>131</v>
      </c>
      <c r="C66" s="7">
        <v>4</v>
      </c>
      <c r="D66" s="8">
        <v>1442.5</v>
      </c>
      <c r="E66" s="8">
        <v>1650</v>
      </c>
      <c r="F66" s="8">
        <v>1500</v>
      </c>
      <c r="G66" s="8">
        <f t="shared" si="0"/>
        <v>1530.83</v>
      </c>
      <c r="H66" s="8">
        <f t="shared" si="1"/>
        <v>107.13115015406811</v>
      </c>
      <c r="I66" s="9">
        <f t="shared" si="2"/>
        <v>0.06998239527189049</v>
      </c>
      <c r="J66" s="8">
        <f t="shared" si="3"/>
        <v>6123.32</v>
      </c>
      <c r="K66" s="17">
        <v>1530.83</v>
      </c>
      <c r="L66" s="17">
        <f t="shared" si="4"/>
        <v>6123.32</v>
      </c>
    </row>
    <row r="67" spans="1:12" ht="12.75">
      <c r="A67" s="6" t="s">
        <v>192</v>
      </c>
      <c r="B67" s="7" t="s">
        <v>131</v>
      </c>
      <c r="C67" s="7">
        <v>13</v>
      </c>
      <c r="D67" s="8">
        <v>760</v>
      </c>
      <c r="E67" s="8">
        <v>825</v>
      </c>
      <c r="F67" s="8">
        <v>825</v>
      </c>
      <c r="G67" s="8">
        <f t="shared" si="0"/>
        <v>803.33</v>
      </c>
      <c r="H67" s="8">
        <f t="shared" si="1"/>
        <v>37.527767497326195</v>
      </c>
      <c r="I67" s="9">
        <f t="shared" si="2"/>
        <v>0.04671525711392104</v>
      </c>
      <c r="J67" s="8">
        <f t="shared" si="3"/>
        <v>10443.29</v>
      </c>
      <c r="K67" s="17">
        <v>803.33</v>
      </c>
      <c r="L67" s="17">
        <f t="shared" si="4"/>
        <v>10443.29</v>
      </c>
    </row>
    <row r="68" spans="1:12" ht="12.75">
      <c r="A68" s="6" t="s">
        <v>193</v>
      </c>
      <c r="B68" s="7" t="s">
        <v>131</v>
      </c>
      <c r="C68" s="7">
        <v>44</v>
      </c>
      <c r="D68" s="8">
        <v>657.5</v>
      </c>
      <c r="E68" s="8">
        <v>750</v>
      </c>
      <c r="F68" s="8">
        <v>675</v>
      </c>
      <c r="G68" s="8">
        <f t="shared" si="0"/>
        <v>694.17</v>
      </c>
      <c r="H68" s="8">
        <f t="shared" si="1"/>
        <v>49.13840995935229</v>
      </c>
      <c r="I68" s="9">
        <f t="shared" si="2"/>
        <v>0.07078728547668768</v>
      </c>
      <c r="J68" s="8">
        <f t="shared" si="3"/>
        <v>30543.48</v>
      </c>
      <c r="K68" s="17">
        <v>694.17</v>
      </c>
      <c r="L68" s="17">
        <f t="shared" si="4"/>
        <v>30543.48</v>
      </c>
    </row>
    <row r="69" spans="1:12" ht="12.75">
      <c r="A69" s="6" t="s">
        <v>194</v>
      </c>
      <c r="B69" s="7" t="s">
        <v>131</v>
      </c>
      <c r="C69" s="7">
        <v>1</v>
      </c>
      <c r="D69" s="8">
        <v>585</v>
      </c>
      <c r="E69" s="8">
        <v>750</v>
      </c>
      <c r="F69" s="8">
        <v>675</v>
      </c>
      <c r="G69" s="8">
        <f t="shared" si="0"/>
        <v>670</v>
      </c>
      <c r="H69" s="8">
        <f t="shared" si="1"/>
        <v>82.61355820929153</v>
      </c>
      <c r="I69" s="9">
        <f t="shared" si="2"/>
        <v>0.12330381822282317</v>
      </c>
      <c r="J69" s="8">
        <f t="shared" si="3"/>
        <v>670</v>
      </c>
      <c r="K69" s="17">
        <v>670</v>
      </c>
      <c r="L69" s="17">
        <f t="shared" si="4"/>
        <v>670</v>
      </c>
    </row>
    <row r="70" spans="1:12" ht="12.75">
      <c r="A70" s="6" t="s">
        <v>195</v>
      </c>
      <c r="B70" s="7" t="s">
        <v>131</v>
      </c>
      <c r="C70" s="7">
        <v>1</v>
      </c>
      <c r="D70" s="8">
        <v>1285</v>
      </c>
      <c r="E70" s="8">
        <v>1500</v>
      </c>
      <c r="F70" s="8">
        <v>1375</v>
      </c>
      <c r="G70" s="8">
        <f aca="true" t="shared" si="5" ref="G70:G84">ROUND(AVERAGE(D70:F70),2)</f>
        <v>1386.67</v>
      </c>
      <c r="H70" s="8">
        <f aca="true" t="shared" si="6" ref="H70:H84">SQRT(VAR(D70:F70))</f>
        <v>107.97376224497083</v>
      </c>
      <c r="I70" s="9">
        <f aca="true" t="shared" si="7" ref="I70:I84">H70/G70</f>
        <v>0.07786550674996273</v>
      </c>
      <c r="J70" s="8">
        <f aca="true" t="shared" si="8" ref="J70:J84">G70*C70</f>
        <v>1386.67</v>
      </c>
      <c r="K70" s="17">
        <v>1386.67</v>
      </c>
      <c r="L70" s="17">
        <f t="shared" si="4"/>
        <v>1386.67</v>
      </c>
    </row>
    <row r="71" spans="1:12" ht="12.75">
      <c r="A71" s="6" t="s">
        <v>196</v>
      </c>
      <c r="B71" s="7" t="s">
        <v>131</v>
      </c>
      <c r="C71" s="7">
        <v>1</v>
      </c>
      <c r="D71" s="8">
        <v>1365</v>
      </c>
      <c r="E71" s="8">
        <v>1750</v>
      </c>
      <c r="F71" s="8">
        <v>1500</v>
      </c>
      <c r="G71" s="8">
        <f t="shared" si="5"/>
        <v>1538.33</v>
      </c>
      <c r="H71" s="8">
        <f t="shared" si="6"/>
        <v>195.341581168305</v>
      </c>
      <c r="I71" s="9">
        <f t="shared" si="7"/>
        <v>0.12698288479604833</v>
      </c>
      <c r="J71" s="8">
        <f t="shared" si="8"/>
        <v>1538.33</v>
      </c>
      <c r="K71" s="17">
        <v>1538.33</v>
      </c>
      <c r="L71" s="17">
        <f aca="true" t="shared" si="9" ref="L71:L84">K71*C71</f>
        <v>1538.33</v>
      </c>
    </row>
    <row r="72" spans="1:12" ht="12.75">
      <c r="A72" s="6" t="s">
        <v>197</v>
      </c>
      <c r="B72" s="7" t="s">
        <v>131</v>
      </c>
      <c r="C72" s="7">
        <v>1</v>
      </c>
      <c r="D72" s="8">
        <v>1207.5</v>
      </c>
      <c r="E72" s="8">
        <v>1250</v>
      </c>
      <c r="F72" s="8">
        <v>1250</v>
      </c>
      <c r="G72" s="8">
        <f t="shared" si="5"/>
        <v>1235.83</v>
      </c>
      <c r="H72" s="8">
        <f t="shared" si="6"/>
        <v>24.53738644056226</v>
      </c>
      <c r="I72" s="9">
        <f t="shared" si="7"/>
        <v>0.019854985265418592</v>
      </c>
      <c r="J72" s="8">
        <f t="shared" si="8"/>
        <v>1235.83</v>
      </c>
      <c r="K72" s="17">
        <v>1235.83</v>
      </c>
      <c r="L72" s="17">
        <f t="shared" si="9"/>
        <v>1235.83</v>
      </c>
    </row>
    <row r="73" spans="1:12" ht="12.75">
      <c r="A73" s="6" t="s">
        <v>198</v>
      </c>
      <c r="B73" s="7" t="s">
        <v>131</v>
      </c>
      <c r="C73" s="7">
        <v>3</v>
      </c>
      <c r="D73" s="8">
        <v>910</v>
      </c>
      <c r="E73" s="8">
        <v>1000</v>
      </c>
      <c r="F73" s="8">
        <v>1000</v>
      </c>
      <c r="G73" s="8">
        <f t="shared" si="5"/>
        <v>970</v>
      </c>
      <c r="H73" s="8">
        <f t="shared" si="6"/>
        <v>51.96152422706632</v>
      </c>
      <c r="I73" s="9">
        <f t="shared" si="7"/>
        <v>0.05356858167738796</v>
      </c>
      <c r="J73" s="8">
        <f t="shared" si="8"/>
        <v>2910</v>
      </c>
      <c r="K73" s="17">
        <v>970</v>
      </c>
      <c r="L73" s="17">
        <f t="shared" si="9"/>
        <v>2910</v>
      </c>
    </row>
    <row r="74" spans="1:12" ht="12.75">
      <c r="A74" s="6" t="s">
        <v>199</v>
      </c>
      <c r="B74" s="7" t="s">
        <v>131</v>
      </c>
      <c r="C74" s="7">
        <v>1</v>
      </c>
      <c r="D74" s="8">
        <v>787.5</v>
      </c>
      <c r="E74" s="8">
        <v>825</v>
      </c>
      <c r="F74" s="8">
        <v>825</v>
      </c>
      <c r="G74" s="8">
        <f t="shared" si="5"/>
        <v>812.5</v>
      </c>
      <c r="H74" s="8">
        <f t="shared" si="6"/>
        <v>21.650635094610966</v>
      </c>
      <c r="I74" s="9">
        <f t="shared" si="7"/>
        <v>0.02664693550105965</v>
      </c>
      <c r="J74" s="8">
        <f t="shared" si="8"/>
        <v>812.5</v>
      </c>
      <c r="K74" s="17">
        <v>812.5</v>
      </c>
      <c r="L74" s="17">
        <f t="shared" si="9"/>
        <v>812.5</v>
      </c>
    </row>
    <row r="75" spans="1:12" ht="12.75">
      <c r="A75" s="6" t="s">
        <v>200</v>
      </c>
      <c r="B75" s="7" t="s">
        <v>131</v>
      </c>
      <c r="C75" s="7">
        <v>3</v>
      </c>
      <c r="D75" s="8">
        <v>1000</v>
      </c>
      <c r="E75" s="8">
        <v>1000</v>
      </c>
      <c r="F75" s="8">
        <v>1000</v>
      </c>
      <c r="G75" s="8">
        <f t="shared" si="5"/>
        <v>1000</v>
      </c>
      <c r="H75" s="8">
        <f t="shared" si="6"/>
        <v>0</v>
      </c>
      <c r="I75" s="9">
        <f t="shared" si="7"/>
        <v>0</v>
      </c>
      <c r="J75" s="8">
        <f t="shared" si="8"/>
        <v>3000</v>
      </c>
      <c r="K75" s="17">
        <v>1000</v>
      </c>
      <c r="L75" s="17">
        <f t="shared" si="9"/>
        <v>3000</v>
      </c>
    </row>
    <row r="76" spans="1:12" ht="12.75">
      <c r="A76" s="6" t="s">
        <v>201</v>
      </c>
      <c r="B76" s="7" t="s">
        <v>131</v>
      </c>
      <c r="C76" s="7">
        <v>3</v>
      </c>
      <c r="D76" s="8">
        <v>865</v>
      </c>
      <c r="E76" s="8">
        <v>1000</v>
      </c>
      <c r="F76" s="8">
        <v>1000</v>
      </c>
      <c r="G76" s="8">
        <f t="shared" si="5"/>
        <v>955</v>
      </c>
      <c r="H76" s="8">
        <f t="shared" si="6"/>
        <v>77.94228634059948</v>
      </c>
      <c r="I76" s="9">
        <f t="shared" si="7"/>
        <v>0.08161495951895234</v>
      </c>
      <c r="J76" s="8">
        <f t="shared" si="8"/>
        <v>2865</v>
      </c>
      <c r="K76" s="17">
        <v>955</v>
      </c>
      <c r="L76" s="17">
        <f t="shared" si="9"/>
        <v>2865</v>
      </c>
    </row>
    <row r="77" spans="1:12" ht="12.75">
      <c r="A77" s="6" t="s">
        <v>202</v>
      </c>
      <c r="B77" s="7" t="s">
        <v>131</v>
      </c>
      <c r="C77" s="7">
        <v>1</v>
      </c>
      <c r="D77" s="8">
        <v>1067.5</v>
      </c>
      <c r="E77" s="8">
        <v>1125</v>
      </c>
      <c r="F77" s="8">
        <v>1250</v>
      </c>
      <c r="G77" s="8">
        <f t="shared" si="5"/>
        <v>1147.5</v>
      </c>
      <c r="H77" s="8">
        <f t="shared" si="6"/>
        <v>93.30728803260762</v>
      </c>
      <c r="I77" s="9">
        <f t="shared" si="7"/>
        <v>0.08131354076915696</v>
      </c>
      <c r="J77" s="8">
        <f t="shared" si="8"/>
        <v>1147.5</v>
      </c>
      <c r="K77" s="17">
        <v>1147.5</v>
      </c>
      <c r="L77" s="17">
        <f t="shared" si="9"/>
        <v>1147.5</v>
      </c>
    </row>
    <row r="78" spans="1:12" ht="12.75">
      <c r="A78" s="6" t="s">
        <v>203</v>
      </c>
      <c r="B78" s="7" t="s">
        <v>131</v>
      </c>
      <c r="C78" s="7">
        <v>1</v>
      </c>
      <c r="D78" s="8">
        <v>910</v>
      </c>
      <c r="E78" s="8">
        <v>1000</v>
      </c>
      <c r="F78" s="8">
        <v>1000</v>
      </c>
      <c r="G78" s="8">
        <f t="shared" si="5"/>
        <v>970</v>
      </c>
      <c r="H78" s="8">
        <f t="shared" si="6"/>
        <v>51.96152422706632</v>
      </c>
      <c r="I78" s="9">
        <f t="shared" si="7"/>
        <v>0.05356858167738796</v>
      </c>
      <c r="J78" s="8">
        <f t="shared" si="8"/>
        <v>970</v>
      </c>
      <c r="K78" s="17">
        <v>970</v>
      </c>
      <c r="L78" s="17">
        <f t="shared" si="9"/>
        <v>970</v>
      </c>
    </row>
    <row r="79" spans="1:12" ht="12.75">
      <c r="A79" s="6" t="s">
        <v>204</v>
      </c>
      <c r="B79" s="7" t="s">
        <v>131</v>
      </c>
      <c r="C79" s="7">
        <v>2</v>
      </c>
      <c r="D79" s="8">
        <v>1000</v>
      </c>
      <c r="E79" s="8">
        <v>1125</v>
      </c>
      <c r="F79" s="8">
        <v>1050</v>
      </c>
      <c r="G79" s="8">
        <f t="shared" si="5"/>
        <v>1058.33</v>
      </c>
      <c r="H79" s="8">
        <f t="shared" si="6"/>
        <v>62.915286960588965</v>
      </c>
      <c r="I79" s="9">
        <f t="shared" si="7"/>
        <v>0.059447702475209974</v>
      </c>
      <c r="J79" s="8">
        <f t="shared" si="8"/>
        <v>2116.66</v>
      </c>
      <c r="K79" s="17">
        <v>1058.33</v>
      </c>
      <c r="L79" s="17">
        <f t="shared" si="9"/>
        <v>2116.66</v>
      </c>
    </row>
    <row r="80" spans="1:12" ht="12.75">
      <c r="A80" s="6" t="s">
        <v>205</v>
      </c>
      <c r="B80" s="7" t="s">
        <v>131</v>
      </c>
      <c r="C80" s="7">
        <v>1</v>
      </c>
      <c r="D80" s="8">
        <v>1250</v>
      </c>
      <c r="E80" s="8">
        <v>1500</v>
      </c>
      <c r="F80" s="8">
        <v>1250</v>
      </c>
      <c r="G80" s="8">
        <f t="shared" si="5"/>
        <v>1333.33</v>
      </c>
      <c r="H80" s="8">
        <f t="shared" si="6"/>
        <v>144.337567297407</v>
      </c>
      <c r="I80" s="9">
        <f t="shared" si="7"/>
        <v>0.10825344610667052</v>
      </c>
      <c r="J80" s="8">
        <f t="shared" si="8"/>
        <v>1333.33</v>
      </c>
      <c r="K80" s="17">
        <v>1333.33</v>
      </c>
      <c r="L80" s="17">
        <f t="shared" si="9"/>
        <v>1333.33</v>
      </c>
    </row>
    <row r="81" spans="1:12" ht="12.75">
      <c r="A81" s="6" t="s">
        <v>206</v>
      </c>
      <c r="B81" s="7" t="s">
        <v>131</v>
      </c>
      <c r="C81" s="7">
        <v>5</v>
      </c>
      <c r="D81" s="8">
        <v>963.33</v>
      </c>
      <c r="E81" s="8">
        <v>1000</v>
      </c>
      <c r="F81" s="8">
        <v>1000</v>
      </c>
      <c r="G81" s="8">
        <f t="shared" si="5"/>
        <v>987.78</v>
      </c>
      <c r="H81" s="8">
        <f t="shared" si="6"/>
        <v>21.17143437118502</v>
      </c>
      <c r="I81" s="9">
        <f t="shared" si="7"/>
        <v>0.02143334990704916</v>
      </c>
      <c r="J81" s="8">
        <f t="shared" si="8"/>
        <v>4938.9</v>
      </c>
      <c r="K81" s="17">
        <v>987.78</v>
      </c>
      <c r="L81" s="17">
        <f t="shared" si="9"/>
        <v>4938.9</v>
      </c>
    </row>
    <row r="82" spans="1:12" ht="12.75">
      <c r="A82" s="6" t="s">
        <v>207</v>
      </c>
      <c r="B82" s="7" t="s">
        <v>131</v>
      </c>
      <c r="C82" s="7">
        <v>5</v>
      </c>
      <c r="D82" s="8">
        <v>1000</v>
      </c>
      <c r="E82" s="8">
        <v>1125</v>
      </c>
      <c r="F82" s="8">
        <v>1000</v>
      </c>
      <c r="G82" s="8">
        <f t="shared" si="5"/>
        <v>1041.67</v>
      </c>
      <c r="H82" s="8">
        <f t="shared" si="6"/>
        <v>72.16878364870269</v>
      </c>
      <c r="I82" s="9">
        <f t="shared" si="7"/>
        <v>0.06928181060096066</v>
      </c>
      <c r="J82" s="8">
        <f t="shared" si="8"/>
        <v>5208.35</v>
      </c>
      <c r="K82" s="17">
        <v>1041.67</v>
      </c>
      <c r="L82" s="17">
        <f t="shared" si="9"/>
        <v>5208.35</v>
      </c>
    </row>
    <row r="83" spans="1:12" ht="12.75">
      <c r="A83" s="6" t="s">
        <v>208</v>
      </c>
      <c r="B83" s="7" t="s">
        <v>131</v>
      </c>
      <c r="C83" s="7">
        <v>5</v>
      </c>
      <c r="D83" s="8">
        <v>750</v>
      </c>
      <c r="E83" s="8">
        <v>825</v>
      </c>
      <c r="F83" s="8">
        <v>825</v>
      </c>
      <c r="G83" s="8">
        <f t="shared" si="5"/>
        <v>800</v>
      </c>
      <c r="H83" s="8">
        <f t="shared" si="6"/>
        <v>43.30127018922193</v>
      </c>
      <c r="I83" s="9">
        <f t="shared" si="7"/>
        <v>0.05412658773652741</v>
      </c>
      <c r="J83" s="8">
        <f t="shared" si="8"/>
        <v>4000</v>
      </c>
      <c r="K83" s="17">
        <v>800</v>
      </c>
      <c r="L83" s="17">
        <f t="shared" si="9"/>
        <v>4000</v>
      </c>
    </row>
    <row r="84" spans="1:12" ht="12.75">
      <c r="A84" s="6" t="s">
        <v>209</v>
      </c>
      <c r="B84" s="7" t="s">
        <v>131</v>
      </c>
      <c r="C84" s="7">
        <v>2</v>
      </c>
      <c r="D84" s="8">
        <v>750</v>
      </c>
      <c r="E84" s="8">
        <v>825</v>
      </c>
      <c r="F84" s="8">
        <v>825</v>
      </c>
      <c r="G84" s="8">
        <f t="shared" si="5"/>
        <v>800</v>
      </c>
      <c r="H84" s="8">
        <f t="shared" si="6"/>
        <v>43.30127018922193</v>
      </c>
      <c r="I84" s="9">
        <f t="shared" si="7"/>
        <v>0.05412658773652741</v>
      </c>
      <c r="J84" s="8">
        <f t="shared" si="8"/>
        <v>1600</v>
      </c>
      <c r="K84" s="17">
        <v>800</v>
      </c>
      <c r="L84" s="17">
        <f t="shared" si="9"/>
        <v>1600</v>
      </c>
    </row>
    <row r="85" spans="1:12" ht="15" customHeight="1">
      <c r="A85" s="10"/>
      <c r="B85" s="11"/>
      <c r="C85" s="11"/>
      <c r="D85" s="12"/>
      <c r="E85" s="12"/>
      <c r="F85" s="13"/>
      <c r="G85" s="12"/>
      <c r="H85" s="12"/>
      <c r="I85" s="14"/>
      <c r="J85" s="12">
        <f>SUM(J6:J84)</f>
        <v>742889.2599999998</v>
      </c>
      <c r="K85" s="17"/>
      <c r="L85" s="18">
        <f>SUM(L6:L84)</f>
        <v>742889.2599999998</v>
      </c>
    </row>
    <row r="88" ht="12.75">
      <c r="A88" s="15"/>
    </row>
  </sheetData>
  <sheetProtection/>
  <autoFilter ref="A5:J85"/>
  <mergeCells count="2">
    <mergeCell ref="F1:J1"/>
    <mergeCell ref="A3:J3"/>
  </mergeCells>
  <printOptions/>
  <pageMargins left="0.11811023622047245" right="0.11811023622047245" top="0" bottom="0.15748031496062992" header="0.31496062992125984" footer="0.31496062992125984"/>
  <pageSetup fitToHeight="0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dkb-gusakova</dc:creator>
  <cp:keywords/>
  <dc:description/>
  <cp:lastModifiedBy>Логинова М.</cp:lastModifiedBy>
  <cp:lastPrinted>2020-01-13T06:37:24Z</cp:lastPrinted>
  <dcterms:created xsi:type="dcterms:W3CDTF">2020-01-09T12:00:18Z</dcterms:created>
  <dcterms:modified xsi:type="dcterms:W3CDTF">2020-01-13T06:37:26Z</dcterms:modified>
  <cp:category/>
  <cp:version/>
  <cp:contentType/>
  <cp:contentStatus/>
</cp:coreProperties>
</file>